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20230302令和３年度財政状況資料集の作成及び内容確認について\【財政状況資料集】_465259_瀬戸内町_2021\"/>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<sst xmlns="http://schemas.openxmlformats.org/spreadsheetml/2006/main" count="1108" uniqueCount="613">
  <si>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</si>
  <si>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</si>
  <si>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</si>
  <si>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</si>
  <si>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</si>
  <si>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</si>
  <si>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</si>
  <si>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</si>
  <si>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</si>
  <si>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</si>
  <si>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</si>
  <si>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</si>
  <si>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</si>
  <si>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</si>
  <si>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</si>
  <si>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</si>
  <si>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</si>
  <si>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</si>
  <si>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</si>
  <si>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</si>
  <si>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</si>
  <si>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</si>
  <si>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</si>
  <si>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</si>
  <si>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</si>
  <si>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</si>
  <si>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</si>
  <si>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</si>
  <si>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</si>
  <si>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</si>
  <si>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</si>
  <si>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</si>
  <si>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</si>
  <si>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</si>
  <si>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</si>
  <si>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</si>
  <si>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</si>
  <si>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</si>
  <si>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</si>
  <si>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</si>
  <si>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</si>
  <si>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</si>
  <si>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</si>
  <si>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</si>
  <si>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</si>
  <si>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</si>
  <si>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</si>
  <si>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</si>
  <si>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</si>
  <si>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</si>
  <si>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</si>
  <si>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</si>
  <si>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</si>
  <si>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</si>
  <si>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</si>
  <si>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</si>
  <si>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</si>
  <si>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</si>
  <si>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</si>
  <si>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</si>
  <si>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</si>
  <si>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</si>
  <si>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</si>
  <si>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</si>
  <si>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</si>
  <si>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</si>
  <si>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</si>
  <si>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</si>
  <si>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</si>
  <si>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</si>
  <si>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</si>
  <si>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</si>
  <si>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</si>
  <si>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</si>
  <si>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</si>
  <si>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</si>
  <si>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</si>
  <si>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</si>
  <si>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</si>
  <si>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</si>
  <si>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</si>
  <si>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</si>
  <si>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</si>
  <si>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</si>
  <si>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</si>
  <si>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</si>
  <si>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</si>
  <si>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</si>
  <si>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</si>
  <si>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</si>
  <si>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</si>
  <si>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</si>
  <si>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</si>
  <si>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</si>
  <si>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</si>
  <si>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</si>
  <si>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</si>
  <si>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</si>
  <si>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</si>
  <si>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</si>
  <si>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</si>
  <si>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</si>
  <si>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</si>
  <si>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</si>
  <si>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</si>
  <si>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</si>
  <si>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</si>
  <si>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</si>
  <si>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</si>
  <si>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</si>
  <si>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</si>
  <si>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</si>
  <si>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</si>
  <si>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</si>
  <si>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</si>
  <si>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</si>
  <si>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</si>
  <si>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</si>
  <si>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</si>
  <si>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</si>
  <si>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</si>
  <si>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</si>
  <si>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</si>
  <si>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</si>
  <si>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</si>
  <si>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</si>
  <si>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</si>
  <si>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</si>
  <si>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</si>
  <si>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</si>
  <si>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</si>
  <si>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</si>
  <si>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</si>
  <si>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</si>
  <si>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</si>
  <si>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</si>
  <si>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</si>
  <si>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</si>
  <si>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</si>
  <si>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</si>
  <si>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</si>
  <si>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</si>
  <si>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</si>
  <si>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</si>
  <si>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</si>
  <si>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</si>
  <si>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</si>
  <si>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</si>
  <si>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</si>
  <si>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</si>
  <si>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</si>
  <si>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</si>
  <si>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</si>
  <si>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</si>
  <si>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</si>
  <si>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</si>
  <si>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</si>
  <si>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</si>
  <si>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</si>
  <si>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</si>
  <si>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</si>
  <si>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</si>
  <si>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</si>
  <si>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</si>
  <si>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</si>
  <si>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</si>
  <si>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</si>
  <si>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</si>
  <si>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</si>
  <si>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</si>
  <si>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</si>
  <si>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</si>
  <si>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</si>
  <si>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</si>
  <si>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</si>
  <si>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</si>
  <si>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</si>
  <si>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</si>
  <si>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</si>
  <si>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</si>
  <si>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</si>
  <si>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</si>
  <si>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</si>
  <si>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</si>
  <si>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</si>
  <si>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</si>
  <si>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</si>
  <si>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</si>
  <si>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</si>
  <si>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</si>
  <si>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</si>
  <si>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</si>
  <si>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</si>
  <si>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</si>
  <si>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</si>
  <si>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</si>
  <si>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</si>
  <si>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</si>
  <si>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</si>
  <si>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</si>
  <si>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</si>
  <si>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</si>
  <si>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</si>
  <si>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</si>
  <si>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</si>
  <si>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</si>
  <si>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</si>
  <si>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</si>
  <si>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</si>
  <si>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</si>
  <si>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</si>
  <si>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</si>
  <si>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鹿児島県瀬戸内町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</si>
  <si>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</si>
  <si>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</si>
  <si>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</si>
  <si>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</si>
  <si>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</si>
  <si>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</si>
  <si>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</si>
  <si>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</si>
  <si>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</si>
  <si>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</si>
  <si>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</si>
  <si>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</si>
  <si>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</si>
  <si>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</si>
  <si>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</si>
  <si>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</si>
  <si>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</si>
  <si>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</si>
  <si>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</si>
  <si>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</si>
  <si>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</si>
  <si>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</si>
  <si>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</si>
  <si>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</si>
  <si>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</si>
  <si>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</si>
  <si>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</si>
  <si>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</si>
  <si>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</si>
  <si>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</si>
  <si>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</si>
  <si>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</si>
  <si>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</si>
  <si>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</si>
  <si>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</si>
  <si>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</si>
  <si>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</si>
  <si>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</si>
  <si>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</si>
  <si>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</si>
  <si>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</si>
  <si>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</si>
  <si>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</si>
  <si>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</si>
  <si>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</si>
  <si>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</si>
  <si>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</si>
  <si>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</si>
  <si>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</si>
  <si>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</si>
  <si>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</si>
  <si>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</si>
  <si>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</si>
  <si>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</si>
  <si>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</si>
  <si>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</si>
  <si>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</si>
  <si>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</si>
  <si>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</si>
  <si>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</si>
  <si>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</si>
  <si>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</si>
  <si>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</si>
  <si>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</si>
  <si>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</si>
  <si>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</si>
  <si>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</si>
  <si>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</si>
  <si>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</si>
  <si>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</si>
  <si>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</si>
  <si>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</si>
  <si>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</si>
  <si>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</si>
  <si>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</si>
  <si>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</si>
  <si>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</si>
  <si>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</si>
  <si>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</si>
  <si>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</si>
  <si>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</si>
  <si>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</si>
  <si>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</si>
  <si>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</si>
  <si>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</si>
  <si>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</si>
  <si>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</si>
  <si>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</si>
  <si>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</si>
  <si>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</si>
  <si>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</si>
  <si>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</si>
  <si>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</si>
  <si>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</si>
  <si>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</si>
  <si>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</si>
  <si>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</si>
  <si>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</si>
  <si>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</si>
  <si>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</si>
  <si>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</si>
  <si>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</si>
  <si>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</si>
  <si>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</si>
  <si>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</si>
  <si>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</si>
  <si>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</si>
  <si>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</si>
  <si>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</si>
  <si>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</si>
  <si>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</si>
  <si>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</si>
  <si>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</si>
  <si>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</si>
  <si>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</si>
  <si>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</si>
  <si>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</si>
  <si>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</si>
  <si>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</si>
  <si>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</si>
  <si>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</si>
  <si>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</si>
  <si>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</si>
  <si>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</si>
  <si>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</si>
  <si>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</si>
  <si>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</si>
  <si>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</si>
  <si>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</si>
  <si>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</si>
  <si>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</si>
  <si>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</si>
  <si>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</si>
  <si>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</si>
  <si>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</si>
  <si>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</si>
  <si>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</si>
  <si>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</si>
  <si>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</si>
  <si>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</si>
  <si>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</si>
  <si>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</si>
  <si>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</si>
  <si>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</si>
  <si>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</si>
  <si>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</si>
  <si>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</si>
  <si>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</si>
  <si>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</si>
  <si>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</si>
  <si>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</si>
  <si>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</si>
  <si>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</si>
  <si>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</si>
  <si>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</si>
  <si>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鹿児島県瀬戸内町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</si>
  <si>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</si>
  <si>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</si>
  <si>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</si>
  <si>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</si>
  <si>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</si>
  <si>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</si>
  <si>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</si>
  <si>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</si>
  <si>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</si>
  <si>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</si>
  <si>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</si>
  <si>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</si>
  <si>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</si>
  <si>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</si>
  <si>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</si>
  <si>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</si>
  <si>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</si>
  <si>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</si>
  <si>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</si>
  <si>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</si>
  <si>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</si>
  <si>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</si>
  <si>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</si>
  <si>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</si>
  <si>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</si>
  <si>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</si>
  <si>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</si>
  <si>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</si>
  <si>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</si>
  <si>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</si>
  <si>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</si>
  <si>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</si>
  <si>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</si>
  <si>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</si>
  <si>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</si>
  <si>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</si>
  <si>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</si>
  <si>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</si>
  <si>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</si>
  <si>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</si>
  <si>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</si>
  <si>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</si>
  <si>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t>
    <phoneticPr fontId="5"/>
  </si>
  <si>
    <t>法非適用企業</t>
    <phoneticPr fontId="5"/>
  </si>
  <si>
    <t>瀬戸内町船舶交通事業特別会計</t>
    <phoneticPr fontId="5"/>
  </si>
  <si>
    <t>瀬戸内町古仁屋港上屋事業特別会計</t>
    <phoneticPr fontId="5"/>
  </si>
  <si>
    <t>法非適用企業</t>
    <phoneticPr fontId="5"/>
  </si>
  <si>
    <t>瀬戸内町屠畜場事業特別会計</t>
    <phoneticPr fontId="5"/>
  </si>
  <si>
    <t>法非適用企業</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</si>
  <si>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</si>
  <si>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</si>
  <si>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</si>
  <si>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</si>
  <si>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</si>
  <si>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</si>
  <si>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</si>
  <si>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</si>
  <si>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</si>
  <si>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</si>
  <si>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</si>
  <si>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</si>
  <si>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</si>
  <si>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</si>
  <si>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</si>
  <si>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</si>
  <si>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</si>
  <si>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</si>
  <si>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</si>
  <si>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</si>
  <si>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</si>
  <si>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</si>
  <si>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</si>
  <si>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</si>
  <si>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</si>
  <si>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</si>
  <si>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</si>
  <si>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</si>
  <si>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</si>
  <si>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</si>
  <si>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</si>
  <si>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</si>
  <si>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</si>
  <si>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</si>
  <si>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</si>
  <si>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</si>
  <si>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</si>
  <si>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</si>
  <si>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</si>
  <si>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</si>
  <si>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</si>
  <si>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</si>
  <si>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</si>
  <si>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</si>
  <si>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</si>
  <si>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</si>
  <si>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</si>
  <si>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</si>
  <si>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</si>
  <si>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</si>
  <si>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</si>
  <si>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</si>
  <si>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</si>
  <si>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</si>
  <si>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</si>
  <si>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</si>
  <si>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</si>
  <si>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</si>
  <si>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</si>
  <si>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瀬戸内町簡易水道事業特別会計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</si>
  <si>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</si>
  <si>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</si>
  <si>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瀬戸内町農業集落排水事業特別会計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</si>
  <si>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</si>
  <si>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瀬戸内町水道事業会計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</si>
  <si>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</si>
  <si>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</si>
  <si>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</si>
  <si>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</si>
  <si>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</si>
  <si>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</si>
  <si>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</si>
  <si>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</si>
  <si>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</si>
  <si>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</si>
  <si>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</si>
  <si>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</si>
  <si>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</si>
  <si>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</si>
  <si>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</si>
  <si>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</si>
  <si>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</si>
  <si>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</si>
  <si>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</si>
  <si>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</si>
  <si>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</si>
  <si>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</si>
  <si>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</si>
  <si>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</si>
  <si>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</si>
  <si>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</si>
  <si>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</si>
  <si>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</si>
  <si>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</si>
  <si>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</si>
  <si>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</si>
  <si>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</si>
  <si>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</si>
  <si>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</si>
  <si>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</si>
  <si>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</si>
  <si>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</si>
  <si>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</si>
  <si>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</si>
  <si>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</si>
  <si>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</si>
  <si>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</si>
  <si>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</si>
  <si>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</si>
  <si>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</si>
  <si>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</si>
  <si>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</si>
  <si>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</si>
  <si>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</si>
  <si>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</si>
  <si>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</si>
  <si>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</si>
  <si>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</si>
  <si>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</si>
  <si>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</si>
  <si>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</si>
  <si>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</si>
  <si>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</si>
  <si>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</si>
  <si>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</si>
  <si>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</si>
  <si>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</si>
  <si>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</si>
  <si>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</si>
  <si>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</si>
  <si>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</si>
  <si>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</si>
  <si>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</si>
  <si>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</si>
  <si>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</si>
  <si>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</si>
  <si>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</si>
  <si>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</si>
  <si>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</si>
  <si>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</si>
  <si>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</si>
  <si>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</si>
  <si>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</si>
  <si>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</si>
  <si>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</si>
  <si>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</si>
  <si>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</si>
  <si>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</si>
  <si>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</si>
  <si>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</si>
  <si>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</si>
  <si>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一般会計</t>
  </si>
  <si>
    <t>瀬戸内町水道事業会計</t>
  </si>
  <si>
    <t>瀬戸内町介護保険特別会計</t>
  </si>
  <si>
    <t>瀬戸内町国民健康保険（事業勘定）特別会計</t>
  </si>
  <si>
    <t>瀬戸内町船舶交通事業特別会計</t>
  </si>
  <si>
    <t>瀬戸内町後期高齢者医療事業特別会計</t>
  </si>
  <si>
    <t>瀬戸内町国民健康保険（直営診療勘定）特別会計</t>
  </si>
  <si>
    <t>瀬戸内町巡回診療施設特別会計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</si>
  <si>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</si>
  <si>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</si>
  <si>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</si>
  <si>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</si>
  <si>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</si>
  <si>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</si>
  <si>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</si>
  <si>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</si>
  <si>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</si>
  <si>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</si>
  <si>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</si>
  <si>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</si>
  <si>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</si>
  <si>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</si>
  <si>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</si>
  <si>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</si>
  <si>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</si>
  <si>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</si>
  <si>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</si>
  <si>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</si>
  <si>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</si>
  <si>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</si>
  <si>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</si>
  <si>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</si>
  <si>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</si>
  <si>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奄美海運</t>
    <rPh sb="0" eb="2">
      <t>アマミ</t>
    </rPh>
    <rPh sb="2" eb="4">
      <t>カイウン</t>
    </rPh>
    <phoneticPr fontId="2"/>
  </si>
  <si>
    <t>加計呂麻バス</t>
    <rPh sb="0" eb="4">
      <t>カケロマ</t>
    </rPh>
    <phoneticPr fontId="2"/>
  </si>
  <si>
    <t>－</t>
    <phoneticPr fontId="2"/>
  </si>
  <si>
    <t>－</t>
    <phoneticPr fontId="2"/>
  </si>
  <si>
    <t>－</t>
    <phoneticPr fontId="2"/>
  </si>
  <si>
    <t>－</t>
    <phoneticPr fontId="2"/>
  </si>
  <si>
    <t>公共施設維持管理基金</t>
    <rPh sb="0" eb="2">
      <t>コウキョウ</t>
    </rPh>
    <rPh sb="2" eb="4">
      <t>シセツ</t>
    </rPh>
    <rPh sb="4" eb="6">
      <t>イジ</t>
    </rPh>
    <rPh sb="6" eb="8">
      <t>カンリ</t>
    </rPh>
    <rPh sb="8" eb="10">
      <t>キキン</t>
    </rPh>
    <phoneticPr fontId="5"/>
  </si>
  <si>
    <t>ふるさと応援基金</t>
    <rPh sb="4" eb="6">
      <t>オウエン</t>
    </rPh>
    <rPh sb="6" eb="8">
      <t>キキン</t>
    </rPh>
    <phoneticPr fontId="5"/>
  </si>
  <si>
    <t>水・土保全基金</t>
    <rPh sb="0" eb="1">
      <t>ミズ</t>
    </rPh>
    <rPh sb="2" eb="3">
      <t>ツチ</t>
    </rPh>
    <rPh sb="3" eb="5">
      <t>ホゼン</t>
    </rPh>
    <rPh sb="5" eb="7">
      <t>キキン</t>
    </rPh>
    <phoneticPr fontId="5"/>
  </si>
  <si>
    <t>災害対策準備基金</t>
    <rPh sb="0" eb="2">
      <t>サイガイ</t>
    </rPh>
    <rPh sb="2" eb="4">
      <t>タイサク</t>
    </rPh>
    <rPh sb="4" eb="6">
      <t>ジュンビ</t>
    </rPh>
    <rPh sb="6" eb="8">
      <t>キキン</t>
    </rPh>
    <phoneticPr fontId="5"/>
  </si>
  <si>
    <t>地域振興基金</t>
    <rPh sb="0" eb="2">
      <t>チイキ</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</si>
</sst>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EC19-4E05-AC84-5796CE51BD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244280</c:v>
                </c:pt>
                <c:pt idx="1">
                  <c:v>290553</c:v>
                </c:pt>
                <c:pt idx="2">
                  <c:v>278233</c:v>
                </c:pt>
                <c:pt idx="3">
                  <c:v>259237</c:v>
                </c:pt>
                <c:pt idx="4">
                  <c:v>350446</c:v>
                </c:pt>
              </c:numCache>
            </c:numRef>
          </c:val>
          <c:smooth val="0"/>
          <c:extLst>
            <c:ext xmlns:c16="http://schemas.microsoft.com/office/drawing/2014/chart" uri="{C3380CC4-5D6E-409C-BE32-E72D297353CC}">
              <c16:uniqueId val="{00000001-EC19-4E05-AC84-5796CE51BD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8.9600000000000009</c:v>
                </c:pt>
                <c:pt idx="1">
                  <c:v>8.59</c:v>
                </c:pt>
                <c:pt idx="2">
                  <c:v>8.58</c:v>
                </c:pt>
                <c:pt idx="3">
                  <c:v>9.4600000000000009</c:v>
                </c:pt>
                <c:pt idx="4">
                  <c:v>12.63</c:v>
                </c:pt>
              </c:numCache>
            </c:numRef>
          </c:val>
          <c:extLst>
            <c:ext xmlns:c16="http://schemas.microsoft.com/office/drawing/2014/chart" uri="{C3380CC4-5D6E-409C-BE32-E72D297353CC}">
              <c16:uniqueId val="{00000000-9FFB-4762-9553-F97E345E6F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26.44</c:v>
                </c:pt>
                <c:pt idx="1">
                  <c:v>29.12</c:v>
                </c:pt>
                <c:pt idx="2">
                  <c:v>28.82</c:v>
                </c:pt>
                <c:pt idx="3">
                  <c:v>28.05</c:v>
                </c:pt>
                <c:pt idx="4">
                  <c:v>30.61</c:v>
                </c:pt>
              </c:numCache>
            </c:numRef>
          </c:val>
          <c:extLst>
            <c:ext xmlns:c16="http://schemas.microsoft.com/office/drawing/2014/chart" uri="{C3380CC4-5D6E-409C-BE32-E72D297353CC}">
              <c16:uniqueId val="{00000001-9FFB-4762-9553-F97E345E6F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c:v>
                </c:pt>
                <c:pt idx="1">
                  <c:v>2.0099999999999998</c:v>
                </c:pt>
                <c:pt idx="2">
                  <c:v>0.14000000000000001</c:v>
                </c:pt>
                <c:pt idx="3">
                  <c:v>1.1100000000000001</c:v>
                </c:pt>
                <c:pt idx="4">
                  <c:v>8.2100000000000009</c:v>
                </c:pt>
              </c:numCache>
            </c:numRef>
          </c:val>
          <c:smooth val="0"/>
          <c:extLst>
            <c:ext xmlns:c16="http://schemas.microsoft.com/office/drawing/2014/chart" uri="{C3380CC4-5D6E-409C-BE32-E72D297353CC}">
              <c16:uniqueId val="{00000002-9FFB-4762-9553-F97E345E6F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013-40AB-9503-815612556D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13-40AB-9503-815612556DA9}"/>
            </c:ext>
          </c:extLst>
        </c:ser>
        <c:ser>
          <c:idx val="2"/>
          <c:order val="2"/>
          <c:tx>
            <c:strRef>
              <c:f>データシート!$A$29</c:f>
              <c:strCache>
                <c:ptCount val="1"/>
                <c:pt idx="0">
                  <c:v>瀬戸内町巡回診療施設特別会計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13-40AB-9503-815612556DA9}"/>
            </c:ext>
          </c:extLst>
        </c:ser>
        <c:ser>
          <c:idx val="3"/>
          <c:order val="3"/>
          <c:tx>
            <c:strRef>
              <c:f>データシート!$A$30</c:f>
              <c:strCache>
                <c:ptCount val="1"/>
                <c:pt idx="0">
                  <c:v>瀬戸内町国民健康保険（直営診療勘定）特別会計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C013-40AB-9503-815612556DA9}"/>
            </c:ext>
          </c:extLst>
        </c:ser>
        <c:ser>
          <c:idx val="4"/>
          <c:order val="4"/>
          <c:tx>
            <c:strRef>
              <c:f>データシート!$A$31</c:f>
              <c:strCache>
                <c:ptCount val="1"/>
                <c:pt idx="0">
                  <c:v>瀬戸内町後期高齢者医療事業特別会計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C013-40AB-9503-815612556DA9}"/>
            </c:ext>
          </c:extLst>
        </c:ser>
        <c:ser>
          <c:idx val="5"/>
          <c:order val="5"/>
          <c:tx>
            <c:strRef>
              <c:f>データシート!$A$32</c:f>
              <c:strCache>
                <c:ptCount val="1"/>
                <c:pt idx="0">
                  <c:v>瀬戸内町船舶交通事業特別会計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0.39</c:v>
                </c:pt>
                <c:pt idx="4">
                  <c:v>#N/A</c:v>
                </c:pt>
                <c:pt idx="5">
                  <c:v>0.49</c:v>
                </c:pt>
                <c:pt idx="6">
                  <c:v>#N/A</c:v>
                </c:pt>
                <c:pt idx="7">
                  <c:v>0</c:v>
                </c:pt>
                <c:pt idx="8">
                  <c:v>#N/A</c:v>
                </c:pt>
                <c:pt idx="9">
                  <c:v>0.03</c:v>
                </c:pt>
              </c:numCache>
            </c:numRef>
          </c:val>
          <c:extLst>
            <c:ext xmlns:c16="http://schemas.microsoft.com/office/drawing/2014/chart" uri="{C3380CC4-5D6E-409C-BE32-E72D297353CC}">
              <c16:uniqueId val="{00000005-C013-40AB-9503-815612556DA9}"/>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7.0000000000000007E-2</c:v>
                </c:pt>
                <c:pt idx="4">
                  <c:v>#N/A</c:v>
                </c:pt>
                <c:pt idx="5">
                  <c:v>0.14000000000000001</c:v>
                </c:pt>
                <c:pt idx="6">
                  <c:v>#N/A</c:v>
                </c:pt>
                <c:pt idx="7">
                  <c:v>0.62</c:v>
                </c:pt>
                <c:pt idx="8">
                  <c:v>#N/A</c:v>
                </c:pt>
                <c:pt idx="9">
                  <c:v>0.4</c:v>
                </c:pt>
              </c:numCache>
            </c:numRef>
          </c:val>
          <c:extLst>
            <c:ext xmlns:c16="http://schemas.microsoft.com/office/drawing/2014/chart" uri="{C3380CC4-5D6E-409C-BE32-E72D297353CC}">
              <c16:uniqueId val="{00000006-C013-40AB-9503-815612556DA9}"/>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1.56</c:v>
                </c:pt>
                <c:pt idx="4">
                  <c:v>#N/A</c:v>
                </c:pt>
                <c:pt idx="5">
                  <c:v>1.34</c:v>
                </c:pt>
                <c:pt idx="6">
                  <c:v>#N/A</c:v>
                </c:pt>
                <c:pt idx="7">
                  <c:v>0.96</c:v>
                </c:pt>
                <c:pt idx="8">
                  <c:v>#N/A</c:v>
                </c:pt>
                <c:pt idx="9">
                  <c:v>1.0900000000000001</c:v>
                </c:pt>
              </c:numCache>
            </c:numRef>
          </c:val>
          <c:extLst>
            <c:ext xmlns:c16="http://schemas.microsoft.com/office/drawing/2014/chart" uri="{C3380CC4-5D6E-409C-BE32-E72D297353CC}">
              <c16:uniqueId val="{00000007-C013-40AB-9503-815612556DA9}"/>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5.49</c:v>
                </c:pt>
                <c:pt idx="2">
                  <c:v>#N/A</c:v>
                </c:pt>
                <c:pt idx="3">
                  <c:v>0</c:v>
                </c:pt>
                <c:pt idx="4">
                  <c:v>#N/A</c:v>
                </c:pt>
                <c:pt idx="5">
                  <c:v>6.29</c:v>
                </c:pt>
                <c:pt idx="6">
                  <c:v>#N/A</c:v>
                </c:pt>
                <c:pt idx="7">
                  <c:v>6.83</c:v>
                </c:pt>
                <c:pt idx="8">
                  <c:v>#N/A</c:v>
                </c:pt>
                <c:pt idx="9">
                  <c:v>6.62</c:v>
                </c:pt>
              </c:numCache>
            </c:numRef>
          </c:val>
          <c:extLst>
            <c:ext xmlns:c16="http://schemas.microsoft.com/office/drawing/2014/chart" uri="{C3380CC4-5D6E-409C-BE32-E72D297353CC}">
              <c16:uniqueId val="{00000008-C013-40AB-9503-815612556D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8.9499999999999993</c:v>
                </c:pt>
                <c:pt idx="2">
                  <c:v>#N/A</c:v>
                </c:pt>
                <c:pt idx="3">
                  <c:v>8.58</c:v>
                </c:pt>
                <c:pt idx="4">
                  <c:v>#N/A</c:v>
                </c:pt>
                <c:pt idx="5">
                  <c:v>8.57</c:v>
                </c:pt>
                <c:pt idx="6">
                  <c:v>#N/A</c:v>
                </c:pt>
                <c:pt idx="7">
                  <c:v>9.4499999999999993</c:v>
                </c:pt>
                <c:pt idx="8">
                  <c:v>#N/A</c:v>
                </c:pt>
                <c:pt idx="9">
                  <c:v>12.62</c:v>
                </c:pt>
              </c:numCache>
            </c:numRef>
          </c:val>
          <c:extLst>
            <c:ext xmlns:c16="http://schemas.microsoft.com/office/drawing/2014/chart" uri="{C3380CC4-5D6E-409C-BE32-E72D297353CC}">
              <c16:uniqueId val="{00000009-C013-40AB-9503-815612556D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1130</c:v>
                </c:pt>
                <c:pt idx="5">
                  <c:v>1125</c:v>
                </c:pt>
                <c:pt idx="8">
                  <c:v>1151</c:v>
                </c:pt>
                <c:pt idx="11">
                  <c:v>1111</c:v>
                </c:pt>
                <c:pt idx="14">
                  <c:v>1125</c:v>
                </c:pt>
              </c:numCache>
            </c:numRef>
          </c:val>
          <c:extLst>
            <c:ext xmlns:c16="http://schemas.microsoft.com/office/drawing/2014/chart" uri="{C3380CC4-5D6E-409C-BE32-E72D297353CC}">
              <c16:uniqueId val="{00000000-75B3-49A1-88C7-E563B13CA6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B3-49A1-88C7-E563B13CA6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B3-49A1-88C7-E563B13CA6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B3-49A1-88C7-E563B13CA6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c:v>
                </c:pt>
                <c:pt idx="3">
                  <c:v>50</c:v>
                </c:pt>
                <c:pt idx="6">
                  <c:v>51</c:v>
                </c:pt>
                <c:pt idx="9">
                  <c:v>52</c:v>
                </c:pt>
                <c:pt idx="12">
                  <c:v>49</c:v>
                </c:pt>
              </c:numCache>
            </c:numRef>
          </c:val>
          <c:extLst>
            <c:ext xmlns:c16="http://schemas.microsoft.com/office/drawing/2014/chart" uri="{C3380CC4-5D6E-409C-BE32-E72D297353CC}">
              <c16:uniqueId val="{00000004-75B3-49A1-88C7-E563B13CA6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B3-49A1-88C7-E563B13CA6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B3-49A1-88C7-E563B13CA6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1477</c:v>
                </c:pt>
                <c:pt idx="3">
                  <c:v>1467</c:v>
                </c:pt>
                <c:pt idx="6">
                  <c:v>1443</c:v>
                </c:pt>
                <c:pt idx="9">
                  <c:v>1416</c:v>
                </c:pt>
                <c:pt idx="12">
                  <c:v>1456</c:v>
                </c:pt>
              </c:numCache>
            </c:numRef>
          </c:val>
          <c:extLst>
            <c:ext xmlns:c16="http://schemas.microsoft.com/office/drawing/2014/chart" uri="{C3380CC4-5D6E-409C-BE32-E72D297353CC}">
              <c16:uniqueId val="{00000007-75B3-49A1-88C7-E563B13CA6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417</c:v>
                </c:pt>
                <c:pt idx="2">
                  <c:v>#N/A</c:v>
                </c:pt>
                <c:pt idx="3">
                  <c:v>#N/A</c:v>
                </c:pt>
                <c:pt idx="4">
                  <c:v>392</c:v>
                </c:pt>
                <c:pt idx="5">
                  <c:v>#N/A</c:v>
                </c:pt>
                <c:pt idx="6">
                  <c:v>#N/A</c:v>
                </c:pt>
                <c:pt idx="7">
                  <c:v>343</c:v>
                </c:pt>
                <c:pt idx="8">
                  <c:v>#N/A</c:v>
                </c:pt>
                <c:pt idx="9">
                  <c:v>#N/A</c:v>
                </c:pt>
                <c:pt idx="10">
                  <c:v>357</c:v>
                </c:pt>
                <c:pt idx="11">
                  <c:v>#N/A</c:v>
                </c:pt>
                <c:pt idx="12">
                  <c:v>#N/A</c:v>
                </c:pt>
                <c:pt idx="13">
                  <c:v>380</c:v>
                </c:pt>
                <c:pt idx="14">
                  <c:v>#N/A</c:v>
                </c:pt>
              </c:numCache>
            </c:numRef>
          </c:val>
          <c:smooth val="0"/>
          <c:extLst>
            <c:ext xmlns:c16="http://schemas.microsoft.com/office/drawing/2014/chart" uri="{C3380CC4-5D6E-409C-BE32-E72D297353CC}">
              <c16:uniqueId val="{00000008-75B3-49A1-88C7-E563B13CA6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8045</c:v>
                </c:pt>
                <c:pt idx="5">
                  <c:v>7923</c:v>
                </c:pt>
                <c:pt idx="8">
                  <c:v>7740</c:v>
                </c:pt>
                <c:pt idx="11">
                  <c:v>7397</c:v>
                </c:pt>
                <c:pt idx="14">
                  <c:v>7643</c:v>
                </c:pt>
              </c:numCache>
            </c:numRef>
          </c:val>
          <c:extLst>
            <c:ext xmlns:c16="http://schemas.microsoft.com/office/drawing/2014/chart" uri="{C3380CC4-5D6E-409C-BE32-E72D297353CC}">
              <c16:uniqueId val="{00000000-E471-450D-9A6A-8F42AB68B7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439</c:v>
                </c:pt>
                <c:pt idx="5">
                  <c:v>390</c:v>
                </c:pt>
                <c:pt idx="8">
                  <c:v>341</c:v>
                </c:pt>
                <c:pt idx="11">
                  <c:v>294</c:v>
                </c:pt>
                <c:pt idx="14">
                  <c:v>249</c:v>
                </c:pt>
              </c:numCache>
            </c:numRef>
          </c:val>
          <c:extLst>
            <c:ext xmlns:c16="http://schemas.microsoft.com/office/drawing/2014/chart" uri="{C3380CC4-5D6E-409C-BE32-E72D297353CC}">
              <c16:uniqueId val="{00000001-E471-450D-9A6A-8F42AB68B7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2041</c:v>
                </c:pt>
                <c:pt idx="5">
                  <c:v>2212</c:v>
                </c:pt>
                <c:pt idx="8">
                  <c:v>2238</c:v>
                </c:pt>
                <c:pt idx="11">
                  <c:v>2469</c:v>
                </c:pt>
                <c:pt idx="14">
                  <c:v>3270</c:v>
                </c:pt>
              </c:numCache>
            </c:numRef>
          </c:val>
          <c:extLst>
            <c:ext xmlns:c16="http://schemas.microsoft.com/office/drawing/2014/chart" uri="{C3380CC4-5D6E-409C-BE32-E72D297353CC}">
              <c16:uniqueId val="{00000002-E471-450D-9A6A-8F42AB68B7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71-450D-9A6A-8F42AB68B7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71-450D-9A6A-8F42AB68B7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161</c:v>
                </c:pt>
                <c:pt idx="3">
                  <c:v>156</c:v>
                </c:pt>
                <c:pt idx="6">
                  <c:v>164</c:v>
                </c:pt>
                <c:pt idx="9">
                  <c:v>181</c:v>
                </c:pt>
                <c:pt idx="12">
                  <c:v>242</c:v>
                </c:pt>
              </c:numCache>
            </c:numRef>
          </c:val>
          <c:extLst>
            <c:ext xmlns:c16="http://schemas.microsoft.com/office/drawing/2014/chart" uri="{C3380CC4-5D6E-409C-BE32-E72D297353CC}">
              <c16:uniqueId val="{00000005-E471-450D-9A6A-8F42AB68B7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950</c:v>
                </c:pt>
                <c:pt idx="3">
                  <c:v>962</c:v>
                </c:pt>
                <c:pt idx="6">
                  <c:v>817</c:v>
                </c:pt>
                <c:pt idx="9">
                  <c:v>721</c:v>
                </c:pt>
                <c:pt idx="12">
                  <c:v>616</c:v>
                </c:pt>
              </c:numCache>
            </c:numRef>
          </c:val>
          <c:extLst>
            <c:ext xmlns:c16="http://schemas.microsoft.com/office/drawing/2014/chart" uri="{C3380CC4-5D6E-409C-BE32-E72D297353CC}">
              <c16:uniqueId val="{00000006-E471-450D-9A6A-8F42AB68B7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471-450D-9A6A-8F42AB68B7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968</c:v>
                </c:pt>
                <c:pt idx="3">
                  <c:v>931</c:v>
                </c:pt>
                <c:pt idx="6">
                  <c:v>983</c:v>
                </c:pt>
                <c:pt idx="9">
                  <c:v>489</c:v>
                </c:pt>
                <c:pt idx="12">
                  <c:v>376</c:v>
                </c:pt>
              </c:numCache>
            </c:numRef>
          </c:val>
          <c:extLst>
            <c:ext xmlns:c16="http://schemas.microsoft.com/office/drawing/2014/chart" uri="{C3380CC4-5D6E-409C-BE32-E72D297353CC}">
              <c16:uniqueId val="{00000008-E471-450D-9A6A-8F42AB68B7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E471-450D-9A6A-8F42AB68B7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9438</c:v>
                </c:pt>
                <c:pt idx="3">
                  <c:v>9213</c:v>
                </c:pt>
                <c:pt idx="6">
                  <c:v>8908</c:v>
                </c:pt>
                <c:pt idx="9">
                  <c:v>8438</c:v>
                </c:pt>
                <c:pt idx="12">
                  <c:v>8728</c:v>
                </c:pt>
              </c:numCache>
            </c:numRef>
          </c:val>
          <c:extLst>
            <c:ext xmlns:c16="http://schemas.microsoft.com/office/drawing/2014/chart" uri="{C3380CC4-5D6E-409C-BE32-E72D297353CC}">
              <c16:uniqueId val="{0000000A-E471-450D-9A6A-8F42AB68B7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993</c:v>
                </c:pt>
                <c:pt idx="2">
                  <c:v>#N/A</c:v>
                </c:pt>
                <c:pt idx="3">
                  <c:v>#N/A</c:v>
                </c:pt>
                <c:pt idx="4">
                  <c:v>738</c:v>
                </c:pt>
                <c:pt idx="5">
                  <c:v>#N/A</c:v>
                </c:pt>
                <c:pt idx="6">
                  <c:v>#N/A</c:v>
                </c:pt>
                <c:pt idx="7">
                  <c:v>554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71-450D-9A6A-8F42AB68B7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1500</c:v>
                </c:pt>
                <c:pt idx="1">
                  <c:v>1500</c:v>
                </c:pt>
                <c:pt idx="2">
                  <c:v>1753</c:v>
                </c:pt>
              </c:numCache>
            </c:numRef>
          </c:val>
          <c:extLst>
            <c:ext xmlns:c16="http://schemas.microsoft.com/office/drawing/2014/chart" uri="{C3380CC4-5D6E-409C-BE32-E72D297353CC}">
              <c16:uniqueId val="{00000000-7606-4BCF-9036-67620801A3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169</c:v>
                </c:pt>
                <c:pt idx="1">
                  <c:v>169</c:v>
                </c:pt>
                <c:pt idx="2">
                  <c:v>216</c:v>
                </c:pt>
              </c:numCache>
            </c:numRef>
          </c:val>
          <c:extLst>
            <c:ext xmlns:c16="http://schemas.microsoft.com/office/drawing/2014/chart" uri="{C3380CC4-5D6E-409C-BE32-E72D297353CC}">
              <c16:uniqueId val="{00000001-7606-4BCF-9036-67620801A3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369</c:v>
                </c:pt>
                <c:pt idx="1">
                  <c:v>553</c:v>
                </c:pt>
                <c:pt idx="2">
                  <c:v>987</c:v>
                </c:pt>
              </c:numCache>
            </c:numRef>
          </c:val>
          <c:extLst>
            <c:ext xmlns:c16="http://schemas.microsoft.com/office/drawing/2014/chart" uri="{C3380CC4-5D6E-409C-BE32-E72D297353CC}">
              <c16:uniqueId val="{00000002-7606-4BCF-9036-67620801A3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p>
        <a:p>
          <a:r>
            <a:rPr kumimoji="1" lang="ja-JP" altLang="en-US" sz="1300">
              <a:latin typeface="ＭＳ Ｐゴシック" panose="020B0600070205080204" pitchFamily="50" charset="-128"/>
              <a:ea typeface="ＭＳ Ｐゴシック" panose="020B0600070205080204" pitchFamily="50" charset="-128"/>
            </a:rPr>
            <a:t>今後とも、自主財源の確保に努めるため、地域経済の活性化を図る施策を展開しつつ、</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推進による事務の効率化に努めることにより歳出を抑制し、財政の健全化を図っていく。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昨年度の決算と比較すると、大型事業の影響により公債費が増となったものの、歳入における地方交付税の増が上回ったため、経常収支比率（</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今後とも、自主財源の確保に努めるため、地域経済の活性化を図る施策を展開しつつ、</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推進による事務の効率化に努めることにより歳出を抑制し、経常収支比率の改善を図る。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49022</xdr:rowOff>
    </xdr:to>
    <xdr:cxnSp macro="">
      <xdr:nvCxnSpPr>
        <xdr:cNvPr id="131" name="直線コネクタ 130"/>
        <xdr:cNvCxnSpPr/>
      </xdr:nvCxnSpPr>
      <xdr:spPr>
        <a:xfrm flipV="1">
          <a:off x="4114800" y="1085773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92456</xdr:rowOff>
    </xdr:to>
    <xdr:cxnSp macro="">
      <xdr:nvCxnSpPr>
        <xdr:cNvPr id="134" name="直線コネクタ 133"/>
        <xdr:cNvCxnSpPr/>
      </xdr:nvCxnSpPr>
      <xdr:spPr>
        <a:xfrm flipV="1">
          <a:off x="3225800" y="11021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102108</xdr:rowOff>
    </xdr:to>
    <xdr:cxnSp macro="">
      <xdr:nvCxnSpPr>
        <xdr:cNvPr id="137" name="直線コネクタ 136"/>
        <xdr:cNvCxnSpPr/>
      </xdr:nvCxnSpPr>
      <xdr:spPr>
        <a:xfrm flipV="1">
          <a:off x="2336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7874</xdr:rowOff>
    </xdr:to>
    <xdr:cxnSp macro="">
      <xdr:nvCxnSpPr>
        <xdr:cNvPr id="140" name="直線コネクタ 139"/>
        <xdr:cNvCxnSpPr/>
      </xdr:nvCxnSpPr>
      <xdr:spPr>
        <a:xfrm flipV="1">
          <a:off x="1447800" y="1107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51" name="財政構造の弾力性該当値テキスト"/>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2" name="楕円 151"/>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109999</xdr:rowOff>
    </xdr:from>
    <xdr:ext cx="736600" cy="259045"/>
    <xdr:sp macro="" textlink="">
      <xdr:nvSpPr>
        <xdr:cNvPr id="153" name="テキスト ボックス 152"/>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4" name="楕円 153"/>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55" name="テキスト ボックス 154"/>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6" name="楕円 155"/>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7" name="テキスト ボックス 156"/>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人件費、物件費及び維持補修費の合計額の人口１人当たりの金額は、前年度から減少したが、類似団体平均値を上回っている。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職員数が多いことや、広い行政区域内での移動に係る車両船舶借上料、燃料費等の経費も大きく、加えて人口も減少してきているため人口一人当たりの経費は類似団体平均を大きく上回っている。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今後は適正な職員定員管理を行い、物件費に対しては費用対効果の検証をし、行政サービス提供にかかるコスト意識を高めて経費節減を図っていく。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124980</xdr:rowOff>
    </xdr:from>
    <xdr:to>
      <xdr:col>23</xdr:col>
      <xdr:colOff>133350</xdr:colOff>
      <xdr:row>81</xdr:row>
      <xdr:rowOff>158524</xdr:rowOff>
    </xdr:to>
    <xdr:cxnSp macro="">
      <xdr:nvCxnSpPr>
        <xdr:cNvPr id="194" name="直線コネクタ 193"/>
        <xdr:cNvCxnSpPr/>
      </xdr:nvCxnSpPr>
      <xdr:spPr>
        <a:xfrm flipV="1">
          <a:off x="4114800" y="14012430"/>
          <a:ext cx="8382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108068</xdr:rowOff>
    </xdr:from>
    <xdr:to>
      <xdr:col>19</xdr:col>
      <xdr:colOff>133350</xdr:colOff>
      <xdr:row>81</xdr:row>
      <xdr:rowOff>158524</xdr:rowOff>
    </xdr:to>
    <xdr:cxnSp macro="">
      <xdr:nvCxnSpPr>
        <xdr:cNvPr id="197" name="直線コネクタ 196"/>
        <xdr:cNvCxnSpPr/>
      </xdr:nvCxnSpPr>
      <xdr:spPr>
        <a:xfrm>
          <a:off x="3225800" y="13995518"/>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108068</xdr:rowOff>
    </xdr:from>
    <xdr:to>
      <xdr:col>15</xdr:col>
      <xdr:colOff>82550</xdr:colOff>
      <xdr:row>81</xdr:row>
      <xdr:rowOff>108395</xdr:rowOff>
    </xdr:to>
    <xdr:cxnSp macro="">
      <xdr:nvCxnSpPr>
        <xdr:cNvPr id="200" name="直線コネクタ 199"/>
        <xdr:cNvCxnSpPr/>
      </xdr:nvCxnSpPr>
      <xdr:spPr>
        <a:xfrm flipV="1">
          <a:off x="2336800" y="139955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84528</xdr:rowOff>
    </xdr:from>
    <xdr:to>
      <xdr:col>11</xdr:col>
      <xdr:colOff>31750</xdr:colOff>
      <xdr:row>81</xdr:row>
      <xdr:rowOff>108395</xdr:rowOff>
    </xdr:to>
    <xdr:cxnSp macro="">
      <xdr:nvCxnSpPr>
        <xdr:cNvPr id="203" name="直線コネクタ 202"/>
        <xdr:cNvCxnSpPr/>
      </xdr:nvCxnSpPr>
      <xdr:spPr>
        <a:xfrm>
          <a:off x="1447800" y="13971978"/>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74180</xdr:rowOff>
    </xdr:from>
    <xdr:to>
      <xdr:col>23</xdr:col>
      <xdr:colOff>184150</xdr:colOff>
      <xdr:row>82</xdr:row>
      <xdr:rowOff>4330</xdr:rowOff>
    </xdr:to>
    <xdr:sp macro="" textlink="">
      <xdr:nvSpPr>
        <xdr:cNvPr id="213" name="楕円 212"/>
        <xdr:cNvSpPr/>
      </xdr:nvSpPr>
      <xdr:spPr>
        <a:xfrm>
          <a:off x="4902200" y="139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46257</xdr:rowOff>
    </xdr:from>
    <xdr:ext cx="762000" cy="259045"/>
    <xdr:sp macro="" textlink="">
      <xdr:nvSpPr>
        <xdr:cNvPr id="214" name="人件費・物件費等の状況該当値テキスト"/>
        <xdr:cNvSpPr txBox="1"/>
      </xdr:nvSpPr>
      <xdr:spPr>
        <a:xfrm>
          <a:off x="5041900" y="1393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107724</xdr:rowOff>
    </xdr:from>
    <xdr:to>
      <xdr:col>19</xdr:col>
      <xdr:colOff>184150</xdr:colOff>
      <xdr:row>82</xdr:row>
      <xdr:rowOff>37874</xdr:rowOff>
    </xdr:to>
    <xdr:sp macro="" textlink="">
      <xdr:nvSpPr>
        <xdr:cNvPr id="215" name="楕円 214"/>
        <xdr:cNvSpPr/>
      </xdr:nvSpPr>
      <xdr:spPr>
        <a:xfrm>
          <a:off x="4064000" y="13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22651</xdr:rowOff>
    </xdr:from>
    <xdr:ext cx="736600" cy="259045"/>
    <xdr:sp macro="" textlink="">
      <xdr:nvSpPr>
        <xdr:cNvPr id="216" name="テキスト ボックス 215"/>
        <xdr:cNvSpPr txBox="1"/>
      </xdr:nvSpPr>
      <xdr:spPr>
        <a:xfrm>
          <a:off x="3733800" y="1408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57268</xdr:rowOff>
    </xdr:from>
    <xdr:to>
      <xdr:col>15</xdr:col>
      <xdr:colOff>133350</xdr:colOff>
      <xdr:row>81</xdr:row>
      <xdr:rowOff>158868</xdr:rowOff>
    </xdr:to>
    <xdr:sp macro="" textlink="">
      <xdr:nvSpPr>
        <xdr:cNvPr id="217" name="楕円 216"/>
        <xdr:cNvSpPr/>
      </xdr:nvSpPr>
      <xdr:spPr>
        <a:xfrm>
          <a:off x="3175000" y="13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143645</xdr:rowOff>
    </xdr:from>
    <xdr:ext cx="762000" cy="259045"/>
    <xdr:sp macro="" textlink="">
      <xdr:nvSpPr>
        <xdr:cNvPr id="218" name="テキスト ボックス 217"/>
        <xdr:cNvSpPr txBox="1"/>
      </xdr:nvSpPr>
      <xdr:spPr>
        <a:xfrm>
          <a:off x="2844800" y="1403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57595</xdr:rowOff>
    </xdr:from>
    <xdr:to>
      <xdr:col>11</xdr:col>
      <xdr:colOff>82550</xdr:colOff>
      <xdr:row>81</xdr:row>
      <xdr:rowOff>159195</xdr:rowOff>
    </xdr:to>
    <xdr:sp macro="" textlink="">
      <xdr:nvSpPr>
        <xdr:cNvPr id="219" name="楕円 218"/>
        <xdr:cNvSpPr/>
      </xdr:nvSpPr>
      <xdr:spPr>
        <a:xfrm>
          <a:off x="2286000" y="139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143972</xdr:rowOff>
    </xdr:from>
    <xdr:ext cx="762000" cy="259045"/>
    <xdr:sp macro="" textlink="">
      <xdr:nvSpPr>
        <xdr:cNvPr id="220" name="テキスト ボックス 219"/>
        <xdr:cNvSpPr txBox="1"/>
      </xdr:nvSpPr>
      <xdr:spPr>
        <a:xfrm>
          <a:off x="1955800" y="1403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33728</xdr:rowOff>
    </xdr:from>
    <xdr:to>
      <xdr:col>7</xdr:col>
      <xdr:colOff>31750</xdr:colOff>
      <xdr:row>81</xdr:row>
      <xdr:rowOff>135328</xdr:rowOff>
    </xdr:to>
    <xdr:sp macro="" textlink="">
      <xdr:nvSpPr>
        <xdr:cNvPr id="221" name="楕円 220"/>
        <xdr:cNvSpPr/>
      </xdr:nvSpPr>
      <xdr:spPr>
        <a:xfrm>
          <a:off x="1397000" y="139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120105</xdr:rowOff>
    </xdr:from>
    <xdr:ext cx="762000" cy="259045"/>
    <xdr:sp macro="" textlink="">
      <xdr:nvSpPr>
        <xdr:cNvPr id="222" name="テキスト ボックス 221"/>
        <xdr:cNvSpPr txBox="1"/>
      </xdr:nvSpPr>
      <xdr:spPr>
        <a:xfrm>
          <a:off x="1066800" y="1400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ラスパイレス指数は、類似団体及び全国市町村平均と比較して低水準にあり、前年度と同じく</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今後も人件費総額や職員数の適正化に努める。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32809</xdr:rowOff>
    </xdr:to>
    <xdr:cxnSp macro="">
      <xdr:nvCxnSpPr>
        <xdr:cNvPr id="260" name="直線コネクタ 259"/>
        <xdr:cNvCxnSpPr/>
      </xdr:nvCxnSpPr>
      <xdr:spPr>
        <a:xfrm>
          <a:off x="16179800" y="142631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133879</xdr:rowOff>
    </xdr:from>
    <xdr:to>
      <xdr:col>77</xdr:col>
      <xdr:colOff>44450</xdr:colOff>
      <xdr:row>83</xdr:row>
      <xdr:rowOff>32809</xdr:rowOff>
    </xdr:to>
    <xdr:cxnSp macro="">
      <xdr:nvCxnSpPr>
        <xdr:cNvPr id="263" name="直線コネクタ 262"/>
        <xdr:cNvCxnSpPr/>
      </xdr:nvCxnSpPr>
      <xdr:spPr>
        <a:xfrm>
          <a:off x="15290800" y="1419277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82</xdr:row>
      <xdr:rowOff>133879</xdr:rowOff>
    </xdr:to>
    <xdr:cxnSp macro="">
      <xdr:nvCxnSpPr>
        <xdr:cNvPr id="266" name="直線コネクタ 265"/>
        <xdr:cNvCxnSpPr/>
      </xdr:nvCxnSpPr>
      <xdr:spPr>
        <a:xfrm>
          <a:off x="14401800" y="141525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93663</xdr:rowOff>
    </xdr:from>
    <xdr:to>
      <xdr:col>68</xdr:col>
      <xdr:colOff>152400</xdr:colOff>
      <xdr:row>82</xdr:row>
      <xdr:rowOff>113771</xdr:rowOff>
    </xdr:to>
    <xdr:cxnSp macro="">
      <xdr:nvCxnSpPr>
        <xdr:cNvPr id="269" name="直線コネクタ 268"/>
        <xdr:cNvCxnSpPr/>
      </xdr:nvCxnSpPr>
      <xdr:spPr>
        <a:xfrm flipV="1">
          <a:off x="13512800" y="1415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9" name="楕円 278"/>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80" name="給与水準   （国との比較）該当値テキスト"/>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81" name="楕円 280"/>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2" name="テキスト ボックス 281"/>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83079</xdr:rowOff>
    </xdr:from>
    <xdr:to>
      <xdr:col>73</xdr:col>
      <xdr:colOff>44450</xdr:colOff>
      <xdr:row>83</xdr:row>
      <xdr:rowOff>13229</xdr:rowOff>
    </xdr:to>
    <xdr:sp macro="" textlink="">
      <xdr:nvSpPr>
        <xdr:cNvPr id="283" name="楕円 282"/>
        <xdr:cNvSpPr/>
      </xdr:nvSpPr>
      <xdr:spPr>
        <a:xfrm>
          <a:off x="15240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23406</xdr:rowOff>
    </xdr:from>
    <xdr:ext cx="762000" cy="259045"/>
    <xdr:sp macro="" textlink="">
      <xdr:nvSpPr>
        <xdr:cNvPr id="284" name="テキスト ボックス 283"/>
        <xdr:cNvSpPr txBox="1"/>
      </xdr:nvSpPr>
      <xdr:spPr>
        <a:xfrm>
          <a:off x="14909800" y="139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42863</xdr:rowOff>
    </xdr:from>
    <xdr:to>
      <xdr:col>68</xdr:col>
      <xdr:colOff>203200</xdr:colOff>
      <xdr:row>82</xdr:row>
      <xdr:rowOff>144463</xdr:rowOff>
    </xdr:to>
    <xdr:sp macro="" textlink="">
      <xdr:nvSpPr>
        <xdr:cNvPr id="285" name="楕円 284"/>
        <xdr:cNvSpPr/>
      </xdr:nvSpPr>
      <xdr:spPr>
        <a:xfrm>
          <a:off x="14351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154640</xdr:rowOff>
    </xdr:from>
    <xdr:ext cx="762000" cy="259045"/>
    <xdr:sp macro="" textlink="">
      <xdr:nvSpPr>
        <xdr:cNvPr id="286" name="テキスト ボックス 285"/>
        <xdr:cNvSpPr txBox="1"/>
      </xdr:nvSpPr>
      <xdr:spPr>
        <a:xfrm>
          <a:off x="14020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62971</xdr:rowOff>
    </xdr:from>
    <xdr:to>
      <xdr:col>64</xdr:col>
      <xdr:colOff>152400</xdr:colOff>
      <xdr:row>82</xdr:row>
      <xdr:rowOff>164571</xdr:rowOff>
    </xdr:to>
    <xdr:sp macro="" textlink="">
      <xdr:nvSpPr>
        <xdr:cNvPr id="287" name="楕円 286"/>
        <xdr:cNvSpPr/>
      </xdr:nvSpPr>
      <xdr:spPr>
        <a:xfrm>
          <a:off x="134620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3298</xdr:rowOff>
    </xdr:from>
    <xdr:ext cx="762000" cy="259045"/>
    <xdr:sp macro="" textlink="">
      <xdr:nvSpPr>
        <xdr:cNvPr id="288" name="テキスト ボックス 287"/>
        <xdr:cNvSpPr txBox="1"/>
      </xdr:nvSpPr>
      <xdr:spPr>
        <a:xfrm>
          <a:off x="13131800" y="138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離島や広域な行政区域を抱えているため、職員数は類似団体に比べ多くなっている。事務事業の見直しや事業の民間委託の推進により、平成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年間）までに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人の削減を目標とする。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31200</xdr:rowOff>
    </xdr:from>
    <xdr:to>
      <xdr:col>81</xdr:col>
      <xdr:colOff>44450</xdr:colOff>
      <xdr:row>65</xdr:row>
      <xdr:rowOff>69004</xdr:rowOff>
    </xdr:to>
    <xdr:cxnSp macro="">
      <xdr:nvCxnSpPr>
        <xdr:cNvPr id="323" name="直線コネクタ 322"/>
        <xdr:cNvCxnSpPr/>
      </xdr:nvCxnSpPr>
      <xdr:spPr>
        <a:xfrm>
          <a:off x="16179800" y="11175450"/>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23156</xdr:rowOff>
    </xdr:from>
    <xdr:to>
      <xdr:col>77</xdr:col>
      <xdr:colOff>44450</xdr:colOff>
      <xdr:row>65</xdr:row>
      <xdr:rowOff>31200</xdr:rowOff>
    </xdr:to>
    <xdr:cxnSp macro="">
      <xdr:nvCxnSpPr>
        <xdr:cNvPr id="326" name="直線コネクタ 325"/>
        <xdr:cNvCxnSpPr/>
      </xdr:nvCxnSpPr>
      <xdr:spPr>
        <a:xfrm>
          <a:off x="15290800" y="111674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23156</xdr:rowOff>
    </xdr:from>
    <xdr:to>
      <xdr:col>72</xdr:col>
      <xdr:colOff>203200</xdr:colOff>
      <xdr:row>65</xdr:row>
      <xdr:rowOff>82677</xdr:rowOff>
    </xdr:to>
    <xdr:cxnSp macro="">
      <xdr:nvCxnSpPr>
        <xdr:cNvPr id="329" name="直線コネクタ 328"/>
        <xdr:cNvCxnSpPr/>
      </xdr:nvCxnSpPr>
      <xdr:spPr>
        <a:xfrm flipV="1">
          <a:off x="14401800" y="11167406"/>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69004</xdr:rowOff>
    </xdr:from>
    <xdr:to>
      <xdr:col>68</xdr:col>
      <xdr:colOff>152400</xdr:colOff>
      <xdr:row>65</xdr:row>
      <xdr:rowOff>82677</xdr:rowOff>
    </xdr:to>
    <xdr:cxnSp macro="">
      <xdr:nvCxnSpPr>
        <xdr:cNvPr id="332" name="直線コネクタ 331"/>
        <xdr:cNvCxnSpPr/>
      </xdr:nvCxnSpPr>
      <xdr:spPr>
        <a:xfrm>
          <a:off x="13512800" y="1121325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18204</xdr:rowOff>
    </xdr:from>
    <xdr:to>
      <xdr:col>81</xdr:col>
      <xdr:colOff>95250</xdr:colOff>
      <xdr:row>65</xdr:row>
      <xdr:rowOff>119804</xdr:rowOff>
    </xdr:to>
    <xdr:sp macro="" textlink="">
      <xdr:nvSpPr>
        <xdr:cNvPr id="342" name="楕円 341"/>
        <xdr:cNvSpPr/>
      </xdr:nvSpPr>
      <xdr:spPr>
        <a:xfrm>
          <a:off x="16967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161731</xdr:rowOff>
    </xdr:from>
    <xdr:ext cx="762000" cy="259045"/>
    <xdr:sp macro="" textlink="">
      <xdr:nvSpPr>
        <xdr:cNvPr id="343" name="定員管理の状況該当値テキスト"/>
        <xdr:cNvSpPr txBox="1"/>
      </xdr:nvSpPr>
      <xdr:spPr>
        <a:xfrm>
          <a:off x="17106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151850</xdr:rowOff>
    </xdr:from>
    <xdr:to>
      <xdr:col>77</xdr:col>
      <xdr:colOff>95250</xdr:colOff>
      <xdr:row>65</xdr:row>
      <xdr:rowOff>82000</xdr:rowOff>
    </xdr:to>
    <xdr:sp macro="" textlink="">
      <xdr:nvSpPr>
        <xdr:cNvPr id="344" name="楕円 343"/>
        <xdr:cNvSpPr/>
      </xdr:nvSpPr>
      <xdr:spPr>
        <a:xfrm>
          <a:off x="16129000" y="111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66777</xdr:rowOff>
    </xdr:from>
    <xdr:ext cx="736600" cy="259045"/>
    <xdr:sp macro="" textlink="">
      <xdr:nvSpPr>
        <xdr:cNvPr id="345" name="テキスト ボックス 344"/>
        <xdr:cNvSpPr txBox="1"/>
      </xdr:nvSpPr>
      <xdr:spPr>
        <a:xfrm>
          <a:off x="15798800" y="112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143806</xdr:rowOff>
    </xdr:from>
    <xdr:to>
      <xdr:col>73</xdr:col>
      <xdr:colOff>44450</xdr:colOff>
      <xdr:row>65</xdr:row>
      <xdr:rowOff>73956</xdr:rowOff>
    </xdr:to>
    <xdr:sp macro="" textlink="">
      <xdr:nvSpPr>
        <xdr:cNvPr id="346" name="楕円 345"/>
        <xdr:cNvSpPr/>
      </xdr:nvSpPr>
      <xdr:spPr>
        <a:xfrm>
          <a:off x="15240000" y="11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58733</xdr:rowOff>
    </xdr:from>
    <xdr:ext cx="762000" cy="259045"/>
    <xdr:sp macro="" textlink="">
      <xdr:nvSpPr>
        <xdr:cNvPr id="347" name="テキスト ボックス 346"/>
        <xdr:cNvSpPr txBox="1"/>
      </xdr:nvSpPr>
      <xdr:spPr>
        <a:xfrm>
          <a:off x="14909800" y="112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31877</xdr:rowOff>
    </xdr:from>
    <xdr:to>
      <xdr:col>68</xdr:col>
      <xdr:colOff>203200</xdr:colOff>
      <xdr:row>65</xdr:row>
      <xdr:rowOff>133477</xdr:rowOff>
    </xdr:to>
    <xdr:sp macro="" textlink="">
      <xdr:nvSpPr>
        <xdr:cNvPr id="348" name="楕円 347"/>
        <xdr:cNvSpPr/>
      </xdr:nvSpPr>
      <xdr:spPr>
        <a:xfrm>
          <a:off x="14351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118254</xdr:rowOff>
    </xdr:from>
    <xdr:ext cx="762000" cy="259045"/>
    <xdr:sp macro="" textlink="">
      <xdr:nvSpPr>
        <xdr:cNvPr id="349" name="テキスト ボックス 348"/>
        <xdr:cNvSpPr txBox="1"/>
      </xdr:nvSpPr>
      <xdr:spPr>
        <a:xfrm>
          <a:off x="14020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18204</xdr:rowOff>
    </xdr:from>
    <xdr:to>
      <xdr:col>64</xdr:col>
      <xdr:colOff>152400</xdr:colOff>
      <xdr:row>65</xdr:row>
      <xdr:rowOff>119804</xdr:rowOff>
    </xdr:to>
    <xdr:sp macro="" textlink="">
      <xdr:nvSpPr>
        <xdr:cNvPr id="350" name="楕円 349"/>
        <xdr:cNvSpPr/>
      </xdr:nvSpPr>
      <xdr:spPr>
        <a:xfrm>
          <a:off x="13462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104581</xdr:rowOff>
    </xdr:from>
    <xdr:ext cx="762000" cy="259045"/>
    <xdr:sp macro="" textlink="">
      <xdr:nvSpPr>
        <xdr:cNvPr id="351" name="テキスト ボックス 350"/>
        <xdr:cNvSpPr txBox="1"/>
      </xdr:nvSpPr>
      <xdr:spPr>
        <a:xfrm>
          <a:off x="13131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81026</xdr:rowOff>
    </xdr:to>
    <xdr:cxnSp macro="">
      <xdr:nvCxnSpPr>
        <xdr:cNvPr id="383" name="直線コネクタ 382"/>
        <xdr:cNvCxnSpPr/>
      </xdr:nvCxnSpPr>
      <xdr:spPr>
        <a:xfrm flipV="1">
          <a:off x="16179800" y="70622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138938</xdr:rowOff>
    </xdr:to>
    <xdr:cxnSp macro="">
      <xdr:nvCxnSpPr>
        <xdr:cNvPr id="386" name="直線コネクタ 385"/>
        <xdr:cNvCxnSpPr/>
      </xdr:nvCxnSpPr>
      <xdr:spPr>
        <a:xfrm flipV="1">
          <a:off x="15290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15748</xdr:rowOff>
    </xdr:to>
    <xdr:cxnSp macro="">
      <xdr:nvCxnSpPr>
        <xdr:cNvPr id="389" name="直線コネクタ 388"/>
        <xdr:cNvCxnSpPr/>
      </xdr:nvCxnSpPr>
      <xdr:spPr>
        <a:xfrm flipV="1">
          <a:off x="14401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15748</xdr:rowOff>
    </xdr:to>
    <xdr:cxnSp macro="">
      <xdr:nvCxnSpPr>
        <xdr:cNvPr id="392" name="直線コネクタ 391"/>
        <xdr:cNvCxnSpPr/>
      </xdr:nvCxnSpPr>
      <xdr:spPr>
        <a:xfrm>
          <a:off x="13512800" y="721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2" name="楕円 401"/>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3"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4" name="楕円 403"/>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5" name="テキスト ボックス 404"/>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6" name="楕円 405"/>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7" name="テキスト ボックス 406"/>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8" name="楕円 40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9" name="テキスト ボックス 408"/>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0" name="楕円 409"/>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1" name="テキスト ボックス 410"/>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令和３年度も前年度同様に、充当可能財源等の増加により将来負担比率は算定されなかった。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計画している老朽化社会資本の更新事業等においても、公共施設等総合管理計画のもと費用の平準化を行い、単年度での地方債発行額の抑制、基金の更なる積立等による財源確保に取り組み、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150001</xdr:rowOff>
    </xdr:from>
    <xdr:to>
      <xdr:col>72</xdr:col>
      <xdr:colOff>203200</xdr:colOff>
      <xdr:row>15</xdr:row>
      <xdr:rowOff>41557</xdr:rowOff>
    </xdr:to>
    <xdr:cxnSp macro="">
      <xdr:nvCxnSpPr>
        <xdr:cNvPr id="445" name="直線コネクタ 444"/>
        <xdr:cNvCxnSpPr/>
      </xdr:nvCxnSpPr>
      <xdr:spPr>
        <a:xfrm flipV="1">
          <a:off x="14401800" y="2550301"/>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41557</xdr:rowOff>
    </xdr:from>
    <xdr:to>
      <xdr:col>68</xdr:col>
      <xdr:colOff>152400</xdr:colOff>
      <xdr:row>15</xdr:row>
      <xdr:rowOff>121991</xdr:rowOff>
    </xdr:to>
    <xdr:cxnSp macro="">
      <xdr:nvCxnSpPr>
        <xdr:cNvPr id="448" name="直線コネクタ 447"/>
        <xdr:cNvCxnSpPr/>
      </xdr:nvCxnSpPr>
      <xdr:spPr>
        <a:xfrm flipV="1">
          <a:off x="13512800" y="261330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1" name="フローチャート: 判断 450"/>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2" name="テキスト ボックス 451"/>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3" name="フローチャート: 判断 452"/>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4" name="テキスト ボックス 453"/>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99201</xdr:rowOff>
    </xdr:from>
    <xdr:to>
      <xdr:col>73</xdr:col>
      <xdr:colOff>44450</xdr:colOff>
      <xdr:row>15</xdr:row>
      <xdr:rowOff>29351</xdr:rowOff>
    </xdr:to>
    <xdr:sp macro="" textlink="">
      <xdr:nvSpPr>
        <xdr:cNvPr id="462" name="楕円 461"/>
        <xdr:cNvSpPr/>
      </xdr:nvSpPr>
      <xdr:spPr>
        <a:xfrm>
          <a:off x="15240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14128</xdr:rowOff>
    </xdr:from>
    <xdr:ext cx="762000" cy="259045"/>
    <xdr:sp macro="" textlink="">
      <xdr:nvSpPr>
        <xdr:cNvPr id="463" name="テキスト ボックス 462"/>
        <xdr:cNvSpPr txBox="1"/>
      </xdr:nvSpPr>
      <xdr:spPr>
        <a:xfrm>
          <a:off x="14909800" y="258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162207</xdr:rowOff>
    </xdr:from>
    <xdr:to>
      <xdr:col>68</xdr:col>
      <xdr:colOff>203200</xdr:colOff>
      <xdr:row>15</xdr:row>
      <xdr:rowOff>92357</xdr:rowOff>
    </xdr:to>
    <xdr:sp macro="" textlink="">
      <xdr:nvSpPr>
        <xdr:cNvPr id="464" name="楕円 463"/>
        <xdr:cNvSpPr/>
      </xdr:nvSpPr>
      <xdr:spPr>
        <a:xfrm>
          <a:off x="14351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77134</xdr:rowOff>
    </xdr:from>
    <xdr:ext cx="762000" cy="259045"/>
    <xdr:sp macro="" textlink="">
      <xdr:nvSpPr>
        <xdr:cNvPr id="465" name="テキスト ボックス 464"/>
        <xdr:cNvSpPr txBox="1"/>
      </xdr:nvSpPr>
      <xdr:spPr>
        <a:xfrm>
          <a:off x="14020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71191</xdr:rowOff>
    </xdr:from>
    <xdr:to>
      <xdr:col>64</xdr:col>
      <xdr:colOff>152400</xdr:colOff>
      <xdr:row>16</xdr:row>
      <xdr:rowOff>1341</xdr:rowOff>
    </xdr:to>
    <xdr:sp macro="" textlink="">
      <xdr:nvSpPr>
        <xdr:cNvPr id="466" name="楕円 465"/>
        <xdr:cNvSpPr/>
      </xdr:nvSpPr>
      <xdr:spPr>
        <a:xfrm>
          <a:off x="13462000" y="26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157568</xdr:rowOff>
    </xdr:from>
    <xdr:ext cx="762000" cy="259045"/>
    <xdr:sp macro="" textlink="">
      <xdr:nvSpPr>
        <xdr:cNvPr id="467" name="テキスト ボックス 466"/>
        <xdr:cNvSpPr txBox="1"/>
      </xdr:nvSpPr>
      <xdr:spPr>
        <a:xfrm>
          <a:off x="13131800" y="272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人件費は前年度と比べ減となり、経常一般財源に占める人件費の割合も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上回っている。類似団体に比べ人口千人あたりの職員数は多く、今後も類似団体平均より高めになることが見込まれる。今後は、職員数の適正化も図りながら、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88900</xdr:rowOff>
    </xdr:to>
    <xdr:cxnSp macro="">
      <xdr:nvCxnSpPr>
        <xdr:cNvPr id="66" name="直線コネクタ 65"/>
        <xdr:cNvCxnSpPr/>
      </xdr:nvCxnSpPr>
      <xdr:spPr>
        <a:xfrm flipV="1">
          <a:off x="3987800" y="6443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88900</xdr:rowOff>
    </xdr:to>
    <xdr:cxnSp macro="">
      <xdr:nvCxnSpPr>
        <xdr:cNvPr id="69" name="直線コネクタ 68"/>
        <xdr:cNvCxnSpPr/>
      </xdr:nvCxnSpPr>
      <xdr:spPr>
        <a:xfrm>
          <a:off x="3098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100330</xdr:rowOff>
    </xdr:to>
    <xdr:cxnSp macro="">
      <xdr:nvCxnSpPr>
        <xdr:cNvPr id="72" name="直線コネクタ 71"/>
        <xdr:cNvCxnSpPr/>
      </xdr:nvCxnSpPr>
      <xdr:spPr>
        <a:xfrm flipV="1">
          <a:off x="2209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43180</xdr:rowOff>
    </xdr:to>
    <xdr:cxnSp macro="">
      <xdr:nvCxnSpPr>
        <xdr:cNvPr id="75" name="直線コネクタ 74"/>
        <xdr:cNvCxnSpPr/>
      </xdr:nvCxnSpPr>
      <xdr:spPr>
        <a:xfrm flipV="1">
          <a:off x="1320800" y="6443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90" name="テキスト ボックス 89"/>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これは、旅費総額の抑制等による節減対策の積み重ねによるもので、今後も職員全体でコスト意識を高め、更なる節減に努める。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62992</xdr:rowOff>
    </xdr:to>
    <xdr:cxnSp macro="">
      <xdr:nvCxnSpPr>
        <xdr:cNvPr id="124" name="直線コネクタ 123"/>
        <xdr:cNvCxnSpPr/>
      </xdr:nvCxnSpPr>
      <xdr:spPr>
        <a:xfrm flipV="1">
          <a:off x="15671800" y="2792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17</xdr:row>
      <xdr:rowOff>10414</xdr:rowOff>
    </xdr:to>
    <xdr:cxnSp macro="">
      <xdr:nvCxnSpPr>
        <xdr:cNvPr id="127" name="直線コネクタ 126"/>
        <xdr:cNvCxnSpPr/>
      </xdr:nvCxnSpPr>
      <xdr:spPr>
        <a:xfrm flipV="1">
          <a:off x="14782800" y="2806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17</xdr:row>
      <xdr:rowOff>10414</xdr:rowOff>
    </xdr:to>
    <xdr:cxnSp macro="">
      <xdr:nvCxnSpPr>
        <xdr:cNvPr id="130" name="直線コネクタ 129"/>
        <xdr:cNvCxnSpPr/>
      </xdr:nvCxnSpPr>
      <xdr:spPr>
        <a:xfrm>
          <a:off x="13893800" y="2879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140716</xdr:rowOff>
    </xdr:to>
    <xdr:cxnSp macro="">
      <xdr:nvCxnSpPr>
        <xdr:cNvPr id="133" name="直線コネクタ 132"/>
        <xdr:cNvCxnSpPr/>
      </xdr:nvCxnSpPr>
      <xdr:spPr>
        <a:xfrm flipV="1">
          <a:off x="13004800" y="2879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8" name="テキスト ボックス 147"/>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9" name="楕円 148"/>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0" name="テキスト ボックス 149"/>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1" name="楕円 150"/>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2" name="テキスト ボックス 151"/>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高齢化率の高い本町においては、今後増加していくことが予想されるため、今後は町単独で行っている各種支給事業の見直しを行うなど、大幅な上昇とならないよう努める。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5" name="直線コネクタ 184"/>
        <xdr:cNvCxnSpPr/>
      </xdr:nvCxnSpPr>
      <xdr:spPr>
        <a:xfrm flipV="1">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88" name="直線コネクタ 187"/>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165100</xdr:rowOff>
    </xdr:to>
    <xdr:cxnSp macro="">
      <xdr:nvCxnSpPr>
        <xdr:cNvPr id="191" name="直線コネクタ 190"/>
        <xdr:cNvCxnSpPr/>
      </xdr:nvCxnSpPr>
      <xdr:spPr>
        <a:xfrm>
          <a:off x="2209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4" name="直線コネクタ 193"/>
        <xdr:cNvCxnSpPr/>
      </xdr:nvCxnSpPr>
      <xdr:spPr>
        <a:xfrm flipV="1">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9" name="テキスト ボックス 208"/>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2" name="楕円 211"/>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3" name="テキスト ボックス 21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その他の大部分は繰出金であり、特別事業会計への赤字補てんによる繰出金が多額になっている。</a:t>
          </a:r>
        </a:p>
        <a:p>
          <a:r>
            <a:rPr kumimoji="1" lang="ja-JP" altLang="en-US" sz="1300">
              <a:latin typeface="ＭＳ Ｐゴシック" panose="020B0600070205080204" pitchFamily="50" charset="-128"/>
              <a:ea typeface="ＭＳ Ｐゴシック" panose="020B0600070205080204" pitchFamily="50" charset="-128"/>
            </a:rPr>
            <a:t>今後は公営事業において、独立採算の原則に立ち返り、法適用による見える化を進めるとともに、経営健全化の計画を推進することで、繰出金の縮減に努める。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58420</xdr:rowOff>
    </xdr:to>
    <xdr:cxnSp macro="">
      <xdr:nvCxnSpPr>
        <xdr:cNvPr id="244" name="直線コネクタ 243"/>
        <xdr:cNvCxnSpPr/>
      </xdr:nvCxnSpPr>
      <xdr:spPr>
        <a:xfrm flipV="1">
          <a:off x="15671800" y="9623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58420</xdr:rowOff>
    </xdr:to>
    <xdr:cxnSp macro="">
      <xdr:nvCxnSpPr>
        <xdr:cNvPr id="247" name="直線コネクタ 246"/>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122428</xdr:rowOff>
    </xdr:to>
    <xdr:cxnSp macro="">
      <xdr:nvCxnSpPr>
        <xdr:cNvPr id="250" name="直線コネクタ 249"/>
        <xdr:cNvCxnSpPr/>
      </xdr:nvCxnSpPr>
      <xdr:spPr>
        <a:xfrm flipV="1">
          <a:off x="13893800" y="9659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122428</xdr:rowOff>
    </xdr:to>
    <xdr:cxnSp macro="">
      <xdr:nvCxnSpPr>
        <xdr:cNvPr id="253" name="直線コネクタ 252"/>
        <xdr:cNvCxnSpPr/>
      </xdr:nvCxnSpPr>
      <xdr:spPr>
        <a:xfrm>
          <a:off x="13004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3" name="楕円 262"/>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4"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5" name="楕円 264"/>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6" name="テキスト ボックス 265"/>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7" name="楕円 266"/>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8" name="テキスト ボックス 26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9" name="楕円 268"/>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70" name="テキスト ボックス 269"/>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1" name="楕円 270"/>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2" name="テキスト ボックス 271"/>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補助費等にかかる比率は類似団体平均より低く、横ばいで推移している。これは標準財政規模に比べ負担金や補助交付金の割合が相対的に低いためである。</a:t>
          </a:r>
        </a:p>
        <a:p>
          <a:r>
            <a:rPr kumimoji="1" lang="ja-JP" altLang="en-US" sz="1300">
              <a:latin typeface="ＭＳ Ｐゴシック" panose="020B0600070205080204" pitchFamily="50" charset="-128"/>
              <a:ea typeface="ＭＳ Ｐゴシック" panose="020B0600070205080204" pitchFamily="50" charset="-128"/>
            </a:rPr>
            <a:t>今後も引き続き、補助交付基準の遵守により、補助金等の適正な管理を行う。</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76708</xdr:rowOff>
    </xdr:to>
    <xdr:cxnSp macro="">
      <xdr:nvCxnSpPr>
        <xdr:cNvPr id="302" name="直線コネクタ 301"/>
        <xdr:cNvCxnSpPr/>
      </xdr:nvCxnSpPr>
      <xdr:spPr>
        <a:xfrm>
          <a:off x="15671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49276</xdr:rowOff>
    </xdr:to>
    <xdr:cxnSp macro="">
      <xdr:nvCxnSpPr>
        <xdr:cNvPr id="305" name="直線コネクタ 304"/>
        <xdr:cNvCxnSpPr/>
      </xdr:nvCxnSpPr>
      <xdr:spPr>
        <a:xfrm>
          <a:off x="14782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17272</xdr:rowOff>
    </xdr:to>
    <xdr:cxnSp macro="">
      <xdr:nvCxnSpPr>
        <xdr:cNvPr id="308" name="直線コネクタ 307"/>
        <xdr:cNvCxnSpPr/>
      </xdr:nvCxnSpPr>
      <xdr:spPr>
        <a:xfrm flipV="1">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17272</xdr:rowOff>
    </xdr:to>
    <xdr:cxnSp macro="">
      <xdr:nvCxnSpPr>
        <xdr:cNvPr id="311" name="直線コネクタ 310"/>
        <xdr:cNvCxnSpPr/>
      </xdr:nvCxnSpPr>
      <xdr:spPr>
        <a:xfrm>
          <a:off x="13004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1" name="楕円 320"/>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2"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3" name="楕円 322"/>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4" name="テキスト ボックス 323"/>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5" name="楕円 32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7" name="楕円 326"/>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8" name="テキスト ボックス 327"/>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9" name="楕円 328"/>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0" name="テキスト ボックス 329"/>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ポイント減となっているが、類似団体平均値を大きく上回っている状況が続いている。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予定している大型公共施設の更新に伴う地方債発行額の増加により、更なる比率の上昇が予想されるが、事業の平準化による地方債発行額の抑制、有利な地方債の活用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104139</xdr:rowOff>
    </xdr:to>
    <xdr:cxnSp macro="">
      <xdr:nvCxnSpPr>
        <xdr:cNvPr id="362" name="直線コネクタ 361"/>
        <xdr:cNvCxnSpPr/>
      </xdr:nvCxnSpPr>
      <xdr:spPr>
        <a:xfrm flipV="1">
          <a:off x="3987800" y="13439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149861</xdr:rowOff>
    </xdr:to>
    <xdr:cxnSp macro="">
      <xdr:nvCxnSpPr>
        <xdr:cNvPr id="365" name="直線コネクタ 364"/>
        <xdr:cNvCxnSpPr/>
      </xdr:nvCxnSpPr>
      <xdr:spPr>
        <a:xfrm flipV="1">
          <a:off x="3098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5080</xdr:rowOff>
    </xdr:to>
    <xdr:cxnSp macro="">
      <xdr:nvCxnSpPr>
        <xdr:cNvPr id="368" name="直線コネクタ 367"/>
        <xdr:cNvCxnSpPr/>
      </xdr:nvCxnSpPr>
      <xdr:spPr>
        <a:xfrm flipV="1">
          <a:off x="2209800" y="13522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xdr:rowOff>
    </xdr:from>
    <xdr:to>
      <xdr:col>11</xdr:col>
      <xdr:colOff>9525</xdr:colOff>
      <xdr:row>79</xdr:row>
      <xdr:rowOff>43180</xdr:rowOff>
    </xdr:to>
    <xdr:cxnSp macro="">
      <xdr:nvCxnSpPr>
        <xdr:cNvPr id="371" name="直線コネクタ 370"/>
        <xdr:cNvCxnSpPr/>
      </xdr:nvCxnSpPr>
      <xdr:spPr>
        <a:xfrm flipV="1">
          <a:off x="1320800" y="13549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81" name="楕円 380"/>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82"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3" name="楕円 382"/>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4" name="テキスト ボックス 383"/>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5" name="楕円 384"/>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6" name="テキスト ボックス 385"/>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125730</xdr:rowOff>
    </xdr:from>
    <xdr:to>
      <xdr:col>11</xdr:col>
      <xdr:colOff>60325</xdr:colOff>
      <xdr:row>79</xdr:row>
      <xdr:rowOff>55880</xdr:rowOff>
    </xdr:to>
    <xdr:sp macro="" textlink="">
      <xdr:nvSpPr>
        <xdr:cNvPr id="387" name="楕円 386"/>
        <xdr:cNvSpPr/>
      </xdr:nvSpPr>
      <xdr:spPr>
        <a:xfrm>
          <a:off x="2159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40657</xdr:rowOff>
    </xdr:from>
    <xdr:ext cx="762000" cy="259045"/>
    <xdr:sp macro="" textlink="">
      <xdr:nvSpPr>
        <xdr:cNvPr id="388" name="テキスト ボックス 387"/>
        <xdr:cNvSpPr txBox="1"/>
      </xdr:nvSpPr>
      <xdr:spPr>
        <a:xfrm>
          <a:off x="1828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163830</xdr:rowOff>
    </xdr:from>
    <xdr:to>
      <xdr:col>6</xdr:col>
      <xdr:colOff>171450</xdr:colOff>
      <xdr:row>79</xdr:row>
      <xdr:rowOff>93980</xdr:rowOff>
    </xdr:to>
    <xdr:sp macro="" textlink="">
      <xdr:nvSpPr>
        <xdr:cNvPr id="389" name="楕円 388"/>
        <xdr:cNvSpPr/>
      </xdr:nvSpPr>
      <xdr:spPr>
        <a:xfrm>
          <a:off x="1270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78757</xdr:rowOff>
    </xdr:from>
    <xdr:ext cx="762000" cy="259045"/>
    <xdr:sp macro="" textlink="">
      <xdr:nvSpPr>
        <xdr:cNvPr id="390" name="テキスト ボックス 389"/>
        <xdr:cNvSpPr txBox="1"/>
      </xdr:nvSpPr>
      <xdr:spPr>
        <a:xfrm>
          <a:off x="939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人件費、物件費、維持補修費、繰出金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の経常一般財源に占める割合は少なく、類似団体の中でも平均より低く、上位にある。経年推移で見ても、ほぼ同じ比率である。</a:t>
          </a:r>
        </a:p>
        <a:p>
          <a:r>
            <a:rPr kumimoji="1" lang="ja-JP" altLang="en-US" sz="1300">
              <a:latin typeface="ＭＳ Ｐゴシック" panose="020B0600070205080204" pitchFamily="50" charset="-128"/>
              <a:ea typeface="ＭＳ Ｐゴシック" panose="020B0600070205080204" pitchFamily="50" charset="-128"/>
            </a:rPr>
            <a:t>中でも、事業会計への赤字補てんなどによる繰出金等の割合が高くなっているが、事業会計の経営健全化と合わせ、繰出金の縮減に努め、今後も更なる改善を図る。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24130</xdr:rowOff>
    </xdr:to>
    <xdr:cxnSp macro="">
      <xdr:nvCxnSpPr>
        <xdr:cNvPr id="423" name="直線コネクタ 422"/>
        <xdr:cNvCxnSpPr/>
      </xdr:nvCxnSpPr>
      <xdr:spPr>
        <a:xfrm flipV="1">
          <a:off x="15671800" y="129628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24130</xdr:rowOff>
    </xdr:to>
    <xdr:cxnSp macro="">
      <xdr:nvCxnSpPr>
        <xdr:cNvPr id="426" name="直線コネクタ 425"/>
        <xdr:cNvCxnSpPr/>
      </xdr:nvCxnSpPr>
      <xdr:spPr>
        <a:xfrm>
          <a:off x="14782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12700</xdr:rowOff>
    </xdr:to>
    <xdr:cxnSp macro="">
      <xdr:nvCxnSpPr>
        <xdr:cNvPr id="429" name="直線コネクタ 428"/>
        <xdr:cNvCxnSpPr/>
      </xdr:nvCxnSpPr>
      <xdr:spPr>
        <a:xfrm>
          <a:off x="13893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16511</xdr:rowOff>
    </xdr:to>
    <xdr:cxnSp macro="">
      <xdr:nvCxnSpPr>
        <xdr:cNvPr id="432" name="直線コネクタ 431"/>
        <xdr:cNvCxnSpPr/>
      </xdr:nvCxnSpPr>
      <xdr:spPr>
        <a:xfrm flipV="1">
          <a:off x="13004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2" name="楕円 441"/>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3"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4" name="楕円 443"/>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45" name="テキスト ボックス 444"/>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6" name="楕円 445"/>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7" name="テキスト ボックス 44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8" name="楕円 447"/>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49" name="テキスト ボックス 448"/>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137160</xdr:rowOff>
    </xdr:from>
    <xdr:to>
      <xdr:col>65</xdr:col>
      <xdr:colOff>53975</xdr:colOff>
      <xdr:row>76</xdr:row>
      <xdr:rowOff>67311</xdr:rowOff>
    </xdr:to>
    <xdr:sp macro="" textlink="">
      <xdr:nvSpPr>
        <xdr:cNvPr id="450" name="楕円 449"/>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77487</xdr:rowOff>
    </xdr:from>
    <xdr:ext cx="762000" cy="259045"/>
    <xdr:sp macro="" textlink="">
      <xdr:nvSpPr>
        <xdr:cNvPr id="451" name="テキスト ボックス 450"/>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836</xdr:rowOff>
    </xdr:from>
    <xdr:to>
      <xdr:col>29</xdr:col>
      <xdr:colOff>127000</xdr:colOff>
      <xdr:row>13</xdr:row>
      <xdr:rowOff>43973</xdr:rowOff>
    </xdr:to>
    <xdr:cxnSp macro="">
      <xdr:nvCxnSpPr>
        <xdr:cNvPr id="50" name="直線コネクタ 49"/>
        <xdr:cNvCxnSpPr/>
      </xdr:nvCxnSpPr>
      <xdr:spPr bwMode="auto">
        <a:xfrm>
          <a:off x="5003800" y="2277311"/>
          <a:ext cx="647700" cy="4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836</xdr:rowOff>
    </xdr:from>
    <xdr:to>
      <xdr:col>26</xdr:col>
      <xdr:colOff>50800</xdr:colOff>
      <xdr:row>13</xdr:row>
      <xdr:rowOff>18026</xdr:rowOff>
    </xdr:to>
    <xdr:cxnSp macro="">
      <xdr:nvCxnSpPr>
        <xdr:cNvPr id="53" name="直線コネクタ 52"/>
        <xdr:cNvCxnSpPr/>
      </xdr:nvCxnSpPr>
      <xdr:spPr bwMode="auto">
        <a:xfrm flipV="1">
          <a:off x="4305300" y="2277311"/>
          <a:ext cx="6985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151270</xdr:rowOff>
    </xdr:from>
    <xdr:to>
      <xdr:col>22</xdr:col>
      <xdr:colOff>114300</xdr:colOff>
      <xdr:row>13</xdr:row>
      <xdr:rowOff>18026</xdr:rowOff>
    </xdr:to>
    <xdr:cxnSp macro="">
      <xdr:nvCxnSpPr>
        <xdr:cNvPr id="56" name="直線コネクタ 55"/>
        <xdr:cNvCxnSpPr/>
      </xdr:nvCxnSpPr>
      <xdr:spPr bwMode="auto">
        <a:xfrm>
          <a:off x="3606800" y="2256295"/>
          <a:ext cx="698500" cy="3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151270</xdr:rowOff>
    </xdr:from>
    <xdr:to>
      <xdr:col>18</xdr:col>
      <xdr:colOff>177800</xdr:colOff>
      <xdr:row>13</xdr:row>
      <xdr:rowOff>18125</xdr:rowOff>
    </xdr:to>
    <xdr:cxnSp macro="">
      <xdr:nvCxnSpPr>
        <xdr:cNvPr id="59" name="直線コネクタ 58"/>
        <xdr:cNvCxnSpPr/>
      </xdr:nvCxnSpPr>
      <xdr:spPr bwMode="auto">
        <a:xfrm flipV="1">
          <a:off x="2908300" y="2256295"/>
          <a:ext cx="698500" cy="3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164623</xdr:rowOff>
    </xdr:from>
    <xdr:to>
      <xdr:col>29</xdr:col>
      <xdr:colOff>177800</xdr:colOff>
      <xdr:row>13</xdr:row>
      <xdr:rowOff>94773</xdr:rowOff>
    </xdr:to>
    <xdr:sp macro="" textlink="">
      <xdr:nvSpPr>
        <xdr:cNvPr id="69" name="楕円 68"/>
        <xdr:cNvSpPr/>
      </xdr:nvSpPr>
      <xdr:spPr bwMode="auto">
        <a:xfrm>
          <a:off x="5600700" y="226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9700</xdr:rowOff>
    </xdr:from>
    <xdr:ext cx="762000" cy="259045"/>
    <xdr:sp macro="" textlink="">
      <xdr:nvSpPr>
        <xdr:cNvPr id="70" name="人口1人当たり決算額の推移該当値テキスト130"/>
        <xdr:cNvSpPr txBox="1"/>
      </xdr:nvSpPr>
      <xdr:spPr>
        <a:xfrm>
          <a:off x="5740400" y="211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121486</xdr:rowOff>
    </xdr:from>
    <xdr:to>
      <xdr:col>26</xdr:col>
      <xdr:colOff>101600</xdr:colOff>
      <xdr:row>13</xdr:row>
      <xdr:rowOff>51636</xdr:rowOff>
    </xdr:to>
    <xdr:sp macro="" textlink="">
      <xdr:nvSpPr>
        <xdr:cNvPr id="71" name="楕円 70"/>
        <xdr:cNvSpPr/>
      </xdr:nvSpPr>
      <xdr:spPr bwMode="auto">
        <a:xfrm>
          <a:off x="4953000" y="22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61813</xdr:rowOff>
    </xdr:from>
    <xdr:ext cx="736600" cy="259045"/>
    <xdr:sp macro="" textlink="">
      <xdr:nvSpPr>
        <xdr:cNvPr id="72" name="テキスト ボックス 71"/>
        <xdr:cNvSpPr txBox="1"/>
      </xdr:nvSpPr>
      <xdr:spPr>
        <a:xfrm>
          <a:off x="4622800" y="199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138676</xdr:rowOff>
    </xdr:from>
    <xdr:to>
      <xdr:col>22</xdr:col>
      <xdr:colOff>165100</xdr:colOff>
      <xdr:row>13</xdr:row>
      <xdr:rowOff>68826</xdr:rowOff>
    </xdr:to>
    <xdr:sp macro="" textlink="">
      <xdr:nvSpPr>
        <xdr:cNvPr id="73" name="楕円 72"/>
        <xdr:cNvSpPr/>
      </xdr:nvSpPr>
      <xdr:spPr bwMode="auto">
        <a:xfrm>
          <a:off x="4254500" y="224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79003</xdr:rowOff>
    </xdr:from>
    <xdr:ext cx="762000" cy="259045"/>
    <xdr:sp macro="" textlink="">
      <xdr:nvSpPr>
        <xdr:cNvPr id="74" name="テキスト ボックス 73"/>
        <xdr:cNvSpPr txBox="1"/>
      </xdr:nvSpPr>
      <xdr:spPr>
        <a:xfrm>
          <a:off x="3924300" y="201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100470</xdr:rowOff>
    </xdr:from>
    <xdr:to>
      <xdr:col>19</xdr:col>
      <xdr:colOff>38100</xdr:colOff>
      <xdr:row>13</xdr:row>
      <xdr:rowOff>30620</xdr:rowOff>
    </xdr:to>
    <xdr:sp macro="" textlink="">
      <xdr:nvSpPr>
        <xdr:cNvPr id="75" name="楕円 74"/>
        <xdr:cNvSpPr/>
      </xdr:nvSpPr>
      <xdr:spPr bwMode="auto">
        <a:xfrm>
          <a:off x="3556000" y="22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40797</xdr:rowOff>
    </xdr:from>
    <xdr:ext cx="762000" cy="259045"/>
    <xdr:sp macro="" textlink="">
      <xdr:nvSpPr>
        <xdr:cNvPr id="76" name="テキスト ボックス 75"/>
        <xdr:cNvSpPr txBox="1"/>
      </xdr:nvSpPr>
      <xdr:spPr>
        <a:xfrm>
          <a:off x="3225800" y="19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138775</xdr:rowOff>
    </xdr:from>
    <xdr:to>
      <xdr:col>15</xdr:col>
      <xdr:colOff>101600</xdr:colOff>
      <xdr:row>13</xdr:row>
      <xdr:rowOff>68925</xdr:rowOff>
    </xdr:to>
    <xdr:sp macro="" textlink="">
      <xdr:nvSpPr>
        <xdr:cNvPr id="77" name="楕円 76"/>
        <xdr:cNvSpPr/>
      </xdr:nvSpPr>
      <xdr:spPr bwMode="auto">
        <a:xfrm>
          <a:off x="2857500" y="22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79102</xdr:rowOff>
    </xdr:from>
    <xdr:ext cx="762000" cy="259045"/>
    <xdr:sp macro="" textlink="">
      <xdr:nvSpPr>
        <xdr:cNvPr id="78" name="テキスト ボックス 77"/>
        <xdr:cNvSpPr txBox="1"/>
      </xdr:nvSpPr>
      <xdr:spPr>
        <a:xfrm>
          <a:off x="2527300" y="20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104997</xdr:rowOff>
    </xdr:from>
    <xdr:to>
      <xdr:col>29</xdr:col>
      <xdr:colOff>127000</xdr:colOff>
      <xdr:row>35</xdr:row>
      <xdr:rowOff>171558</xdr:rowOff>
    </xdr:to>
    <xdr:cxnSp macro="">
      <xdr:nvCxnSpPr>
        <xdr:cNvPr id="112" name="直線コネクタ 111"/>
        <xdr:cNvCxnSpPr/>
      </xdr:nvCxnSpPr>
      <xdr:spPr bwMode="auto">
        <a:xfrm flipV="1">
          <a:off x="5003800" y="6715347"/>
          <a:ext cx="647700" cy="6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171558</xdr:rowOff>
    </xdr:from>
    <xdr:to>
      <xdr:col>26</xdr:col>
      <xdr:colOff>50800</xdr:colOff>
      <xdr:row>35</xdr:row>
      <xdr:rowOff>210668</xdr:rowOff>
    </xdr:to>
    <xdr:cxnSp macro="">
      <xdr:nvCxnSpPr>
        <xdr:cNvPr id="115" name="直線コネクタ 114"/>
        <xdr:cNvCxnSpPr/>
      </xdr:nvCxnSpPr>
      <xdr:spPr bwMode="auto">
        <a:xfrm flipV="1">
          <a:off x="4305300" y="6781908"/>
          <a:ext cx="698500" cy="3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99987</xdr:rowOff>
    </xdr:from>
    <xdr:to>
      <xdr:col>22</xdr:col>
      <xdr:colOff>114300</xdr:colOff>
      <xdr:row>35</xdr:row>
      <xdr:rowOff>210668</xdr:rowOff>
    </xdr:to>
    <xdr:cxnSp macro="">
      <xdr:nvCxnSpPr>
        <xdr:cNvPr id="118" name="直線コネクタ 117"/>
        <xdr:cNvCxnSpPr/>
      </xdr:nvCxnSpPr>
      <xdr:spPr bwMode="auto">
        <a:xfrm>
          <a:off x="3606800" y="6710337"/>
          <a:ext cx="698500" cy="110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62268</xdr:rowOff>
    </xdr:from>
    <xdr:to>
      <xdr:col>18</xdr:col>
      <xdr:colOff>177800</xdr:colOff>
      <xdr:row>35</xdr:row>
      <xdr:rowOff>99987</xdr:rowOff>
    </xdr:to>
    <xdr:cxnSp macro="">
      <xdr:nvCxnSpPr>
        <xdr:cNvPr id="121" name="直線コネクタ 120"/>
        <xdr:cNvCxnSpPr/>
      </xdr:nvCxnSpPr>
      <xdr:spPr bwMode="auto">
        <a:xfrm>
          <a:off x="2908300" y="6672618"/>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54197</xdr:rowOff>
    </xdr:from>
    <xdr:to>
      <xdr:col>29</xdr:col>
      <xdr:colOff>177800</xdr:colOff>
      <xdr:row>35</xdr:row>
      <xdr:rowOff>155797</xdr:rowOff>
    </xdr:to>
    <xdr:sp macro="" textlink="">
      <xdr:nvSpPr>
        <xdr:cNvPr id="131" name="楕円 130"/>
        <xdr:cNvSpPr/>
      </xdr:nvSpPr>
      <xdr:spPr bwMode="auto">
        <a:xfrm>
          <a:off x="5600700" y="666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242174</xdr:rowOff>
    </xdr:from>
    <xdr:ext cx="762000" cy="259045"/>
    <xdr:sp macro="" textlink="">
      <xdr:nvSpPr>
        <xdr:cNvPr id="132" name="人口1人当たり決算額の推移該当値テキスト445"/>
        <xdr:cNvSpPr txBox="1"/>
      </xdr:nvSpPr>
      <xdr:spPr>
        <a:xfrm>
          <a:off x="5740400" y="650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120758</xdr:rowOff>
    </xdr:from>
    <xdr:to>
      <xdr:col>26</xdr:col>
      <xdr:colOff>101600</xdr:colOff>
      <xdr:row>35</xdr:row>
      <xdr:rowOff>222358</xdr:rowOff>
    </xdr:to>
    <xdr:sp macro="" textlink="">
      <xdr:nvSpPr>
        <xdr:cNvPr id="133" name="楕円 132"/>
        <xdr:cNvSpPr/>
      </xdr:nvSpPr>
      <xdr:spPr bwMode="auto">
        <a:xfrm>
          <a:off x="4953000" y="673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232535</xdr:rowOff>
    </xdr:from>
    <xdr:ext cx="736600" cy="259045"/>
    <xdr:sp macro="" textlink="">
      <xdr:nvSpPr>
        <xdr:cNvPr id="134" name="テキスト ボックス 133"/>
        <xdr:cNvSpPr txBox="1"/>
      </xdr:nvSpPr>
      <xdr:spPr>
        <a:xfrm>
          <a:off x="4622800" y="649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159868</xdr:rowOff>
    </xdr:from>
    <xdr:to>
      <xdr:col>22</xdr:col>
      <xdr:colOff>165100</xdr:colOff>
      <xdr:row>35</xdr:row>
      <xdr:rowOff>261468</xdr:rowOff>
    </xdr:to>
    <xdr:sp macro="" textlink="">
      <xdr:nvSpPr>
        <xdr:cNvPr id="135" name="楕円 134"/>
        <xdr:cNvSpPr/>
      </xdr:nvSpPr>
      <xdr:spPr bwMode="auto">
        <a:xfrm>
          <a:off x="4254500" y="677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271645</xdr:rowOff>
    </xdr:from>
    <xdr:ext cx="762000" cy="259045"/>
    <xdr:sp macro="" textlink="">
      <xdr:nvSpPr>
        <xdr:cNvPr id="136" name="テキスト ボックス 135"/>
        <xdr:cNvSpPr txBox="1"/>
      </xdr:nvSpPr>
      <xdr:spPr>
        <a:xfrm>
          <a:off x="3924300" y="65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49187</xdr:rowOff>
    </xdr:from>
    <xdr:to>
      <xdr:col>19</xdr:col>
      <xdr:colOff>38100</xdr:colOff>
      <xdr:row>35</xdr:row>
      <xdr:rowOff>150787</xdr:rowOff>
    </xdr:to>
    <xdr:sp macro="" textlink="">
      <xdr:nvSpPr>
        <xdr:cNvPr id="137" name="楕円 136"/>
        <xdr:cNvSpPr/>
      </xdr:nvSpPr>
      <xdr:spPr bwMode="auto">
        <a:xfrm>
          <a:off x="3556000" y="665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160964</xdr:rowOff>
    </xdr:from>
    <xdr:ext cx="762000" cy="259045"/>
    <xdr:sp macro="" textlink="">
      <xdr:nvSpPr>
        <xdr:cNvPr id="138" name="テキスト ボックス 137"/>
        <xdr:cNvSpPr txBox="1"/>
      </xdr:nvSpPr>
      <xdr:spPr>
        <a:xfrm>
          <a:off x="3225800" y="64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11468</xdr:rowOff>
    </xdr:from>
    <xdr:to>
      <xdr:col>15</xdr:col>
      <xdr:colOff>101600</xdr:colOff>
      <xdr:row>35</xdr:row>
      <xdr:rowOff>113068</xdr:rowOff>
    </xdr:to>
    <xdr:sp macro="" textlink="">
      <xdr:nvSpPr>
        <xdr:cNvPr id="139" name="楕円 138"/>
        <xdr:cNvSpPr/>
      </xdr:nvSpPr>
      <xdr:spPr bwMode="auto">
        <a:xfrm>
          <a:off x="2857500" y="662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123245</xdr:rowOff>
    </xdr:from>
    <xdr:ext cx="762000" cy="259045"/>
    <xdr:sp macro="" textlink="">
      <xdr:nvSpPr>
        <xdr:cNvPr id="140" name="テキスト ボックス 139"/>
        <xdr:cNvSpPr txBox="1"/>
      </xdr:nvSpPr>
      <xdr:spPr>
        <a:xfrm>
          <a:off x="2527300" y="639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107947</xdr:rowOff>
    </xdr:from>
    <xdr:to>
      <xdr:col>24</xdr:col>
      <xdr:colOff>63500</xdr:colOff>
      <xdr:row>32</xdr:row>
      <xdr:rowOff>143403</xdr:rowOff>
    </xdr:to>
    <xdr:cxnSp macro="">
      <xdr:nvCxnSpPr>
        <xdr:cNvPr id="61" name="直線コネクタ 60"/>
        <xdr:cNvCxnSpPr/>
      </xdr:nvCxnSpPr>
      <xdr:spPr>
        <a:xfrm>
          <a:off x="3797300" y="5594347"/>
          <a:ext cx="8382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107947</xdr:rowOff>
    </xdr:from>
    <xdr:to>
      <xdr:col>19</xdr:col>
      <xdr:colOff>177800</xdr:colOff>
      <xdr:row>34</xdr:row>
      <xdr:rowOff>29904</xdr:rowOff>
    </xdr:to>
    <xdr:cxnSp macro="">
      <xdr:nvCxnSpPr>
        <xdr:cNvPr id="64" name="直線コネクタ 63"/>
        <xdr:cNvCxnSpPr/>
      </xdr:nvCxnSpPr>
      <xdr:spPr>
        <a:xfrm flipV="1">
          <a:off x="2908300" y="5594347"/>
          <a:ext cx="8890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8080</xdr:rowOff>
    </xdr:from>
    <xdr:to>
      <xdr:col>15</xdr:col>
      <xdr:colOff>50800</xdr:colOff>
      <xdr:row>34</xdr:row>
      <xdr:rowOff>29904</xdr:rowOff>
    </xdr:to>
    <xdr:cxnSp macro="">
      <xdr:nvCxnSpPr>
        <xdr:cNvPr id="67" name="直線コネクタ 66"/>
        <xdr:cNvCxnSpPr/>
      </xdr:nvCxnSpPr>
      <xdr:spPr>
        <a:xfrm>
          <a:off x="2019300" y="5837380"/>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8080</xdr:rowOff>
    </xdr:from>
    <xdr:to>
      <xdr:col>10</xdr:col>
      <xdr:colOff>114300</xdr:colOff>
      <xdr:row>34</xdr:row>
      <xdr:rowOff>55667</xdr:rowOff>
    </xdr:to>
    <xdr:cxnSp macro="">
      <xdr:nvCxnSpPr>
        <xdr:cNvPr id="70" name="直線コネクタ 69"/>
        <xdr:cNvCxnSpPr/>
      </xdr:nvCxnSpPr>
      <xdr:spPr>
        <a:xfrm flipV="1">
          <a:off x="1130300" y="583738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92603</xdr:rowOff>
    </xdr:from>
    <xdr:to>
      <xdr:col>24</xdr:col>
      <xdr:colOff>114300</xdr:colOff>
      <xdr:row>33</xdr:row>
      <xdr:rowOff>22753</xdr:rowOff>
    </xdr:to>
    <xdr:sp macro="" textlink="">
      <xdr:nvSpPr>
        <xdr:cNvPr id="80" name="楕円 79"/>
        <xdr:cNvSpPr/>
      </xdr:nvSpPr>
      <xdr:spPr>
        <a:xfrm>
          <a:off x="4584700" y="55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115480</xdr:rowOff>
    </xdr:from>
    <xdr:ext cx="599010" cy="259045"/>
    <xdr:sp macro="" textlink="">
      <xdr:nvSpPr>
        <xdr:cNvPr id="81" name="人件費該当値テキスト"/>
        <xdr:cNvSpPr txBox="1"/>
      </xdr:nvSpPr>
      <xdr:spPr>
        <a:xfrm>
          <a:off x="4686300" y="543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57147</xdr:rowOff>
    </xdr:from>
    <xdr:to>
      <xdr:col>20</xdr:col>
      <xdr:colOff>38100</xdr:colOff>
      <xdr:row>32</xdr:row>
      <xdr:rowOff>158747</xdr:rowOff>
    </xdr:to>
    <xdr:sp macro="" textlink="">
      <xdr:nvSpPr>
        <xdr:cNvPr id="82" name="楕円 81"/>
        <xdr:cNvSpPr/>
      </xdr:nvSpPr>
      <xdr:spPr>
        <a:xfrm>
          <a:off x="3746500" y="5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3824</xdr:rowOff>
    </xdr:from>
    <xdr:ext cx="599010" cy="259045"/>
    <xdr:sp macro="" textlink="">
      <xdr:nvSpPr>
        <xdr:cNvPr id="83" name="テキスト ボックス 82"/>
        <xdr:cNvSpPr txBox="1"/>
      </xdr:nvSpPr>
      <xdr:spPr>
        <a:xfrm>
          <a:off x="3497795" y="53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150554</xdr:rowOff>
    </xdr:from>
    <xdr:to>
      <xdr:col>15</xdr:col>
      <xdr:colOff>101600</xdr:colOff>
      <xdr:row>34</xdr:row>
      <xdr:rowOff>80704</xdr:rowOff>
    </xdr:to>
    <xdr:sp macro="" textlink="">
      <xdr:nvSpPr>
        <xdr:cNvPr id="84" name="楕円 83"/>
        <xdr:cNvSpPr/>
      </xdr:nvSpPr>
      <xdr:spPr>
        <a:xfrm>
          <a:off x="2857500" y="58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97231</xdr:rowOff>
    </xdr:from>
    <xdr:ext cx="599010" cy="259045"/>
    <xdr:sp macro="" textlink="">
      <xdr:nvSpPr>
        <xdr:cNvPr id="85" name="テキスト ボックス 84"/>
        <xdr:cNvSpPr txBox="1"/>
      </xdr:nvSpPr>
      <xdr:spPr>
        <a:xfrm>
          <a:off x="2608795" y="5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128730</xdr:rowOff>
    </xdr:from>
    <xdr:to>
      <xdr:col>10</xdr:col>
      <xdr:colOff>165100</xdr:colOff>
      <xdr:row>34</xdr:row>
      <xdr:rowOff>58880</xdr:rowOff>
    </xdr:to>
    <xdr:sp macro="" textlink="">
      <xdr:nvSpPr>
        <xdr:cNvPr id="86" name="楕円 85"/>
        <xdr:cNvSpPr/>
      </xdr:nvSpPr>
      <xdr:spPr>
        <a:xfrm>
          <a:off x="1968500" y="5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75407</xdr:rowOff>
    </xdr:from>
    <xdr:ext cx="599010" cy="259045"/>
    <xdr:sp macro="" textlink="">
      <xdr:nvSpPr>
        <xdr:cNvPr id="87" name="テキスト ボックス 86"/>
        <xdr:cNvSpPr txBox="1"/>
      </xdr:nvSpPr>
      <xdr:spPr>
        <a:xfrm>
          <a:off x="1719795" y="5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4867</xdr:rowOff>
    </xdr:from>
    <xdr:to>
      <xdr:col>6</xdr:col>
      <xdr:colOff>38100</xdr:colOff>
      <xdr:row>34</xdr:row>
      <xdr:rowOff>106467</xdr:rowOff>
    </xdr:to>
    <xdr:sp macro="" textlink="">
      <xdr:nvSpPr>
        <xdr:cNvPr id="88" name="楕円 87"/>
        <xdr:cNvSpPr/>
      </xdr:nvSpPr>
      <xdr:spPr>
        <a:xfrm>
          <a:off x="1079500" y="58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122994</xdr:rowOff>
    </xdr:from>
    <xdr:ext cx="599010" cy="259045"/>
    <xdr:sp macro="" textlink="">
      <xdr:nvSpPr>
        <xdr:cNvPr id="89" name="テキスト ボックス 88"/>
        <xdr:cNvSpPr txBox="1"/>
      </xdr:nvSpPr>
      <xdr:spPr>
        <a:xfrm>
          <a:off x="830795" y="560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149389</xdr:rowOff>
    </xdr:from>
    <xdr:to>
      <xdr:col>24</xdr:col>
      <xdr:colOff>63500</xdr:colOff>
      <xdr:row>57</xdr:row>
      <xdr:rowOff>161743</xdr:rowOff>
    </xdr:to>
    <xdr:cxnSp macro="">
      <xdr:nvCxnSpPr>
        <xdr:cNvPr id="118" name="直線コネクタ 117"/>
        <xdr:cNvCxnSpPr/>
      </xdr:nvCxnSpPr>
      <xdr:spPr>
        <a:xfrm>
          <a:off x="3797300" y="9922039"/>
          <a:ext cx="8382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125637</xdr:rowOff>
    </xdr:from>
    <xdr:to>
      <xdr:col>19</xdr:col>
      <xdr:colOff>177800</xdr:colOff>
      <xdr:row>57</xdr:row>
      <xdr:rowOff>149389</xdr:rowOff>
    </xdr:to>
    <xdr:cxnSp macro="">
      <xdr:nvCxnSpPr>
        <xdr:cNvPr id="121" name="直線コネクタ 120"/>
        <xdr:cNvCxnSpPr/>
      </xdr:nvCxnSpPr>
      <xdr:spPr>
        <a:xfrm>
          <a:off x="2908300" y="9898287"/>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125637</xdr:rowOff>
    </xdr:from>
    <xdr:to>
      <xdr:col>15</xdr:col>
      <xdr:colOff>50800</xdr:colOff>
      <xdr:row>57</xdr:row>
      <xdr:rowOff>139902</xdr:rowOff>
    </xdr:to>
    <xdr:cxnSp macro="">
      <xdr:nvCxnSpPr>
        <xdr:cNvPr id="124" name="直線コネクタ 123"/>
        <xdr:cNvCxnSpPr/>
      </xdr:nvCxnSpPr>
      <xdr:spPr>
        <a:xfrm flipV="1">
          <a:off x="2019300" y="9898287"/>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139902</xdr:rowOff>
    </xdr:from>
    <xdr:to>
      <xdr:col>10</xdr:col>
      <xdr:colOff>114300</xdr:colOff>
      <xdr:row>57</xdr:row>
      <xdr:rowOff>150227</xdr:rowOff>
    </xdr:to>
    <xdr:cxnSp macro="">
      <xdr:nvCxnSpPr>
        <xdr:cNvPr id="127" name="直線コネクタ 126"/>
        <xdr:cNvCxnSpPr/>
      </xdr:nvCxnSpPr>
      <xdr:spPr>
        <a:xfrm flipV="1">
          <a:off x="1130300" y="991255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110943</xdr:rowOff>
    </xdr:from>
    <xdr:to>
      <xdr:col>24</xdr:col>
      <xdr:colOff>114300</xdr:colOff>
      <xdr:row>58</xdr:row>
      <xdr:rowOff>41093</xdr:rowOff>
    </xdr:to>
    <xdr:sp macro="" textlink="">
      <xdr:nvSpPr>
        <xdr:cNvPr id="137" name="楕円 136"/>
        <xdr:cNvSpPr/>
      </xdr:nvSpPr>
      <xdr:spPr>
        <a:xfrm>
          <a:off x="4584700" y="98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98589</xdr:rowOff>
    </xdr:from>
    <xdr:to>
      <xdr:col>20</xdr:col>
      <xdr:colOff>38100</xdr:colOff>
      <xdr:row>58</xdr:row>
      <xdr:rowOff>28739</xdr:rowOff>
    </xdr:to>
    <xdr:sp macro="" textlink="">
      <xdr:nvSpPr>
        <xdr:cNvPr id="139" name="楕円 138"/>
        <xdr:cNvSpPr/>
      </xdr:nvSpPr>
      <xdr:spPr>
        <a:xfrm>
          <a:off x="3746500" y="9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19866</xdr:rowOff>
    </xdr:from>
    <xdr:ext cx="599010" cy="259045"/>
    <xdr:sp macro="" textlink="">
      <xdr:nvSpPr>
        <xdr:cNvPr id="140" name="テキスト ボックス 139"/>
        <xdr:cNvSpPr txBox="1"/>
      </xdr:nvSpPr>
      <xdr:spPr>
        <a:xfrm>
          <a:off x="3497795" y="996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74837</xdr:rowOff>
    </xdr:from>
    <xdr:to>
      <xdr:col>15</xdr:col>
      <xdr:colOff>101600</xdr:colOff>
      <xdr:row>58</xdr:row>
      <xdr:rowOff>4987</xdr:rowOff>
    </xdr:to>
    <xdr:sp macro="" textlink="">
      <xdr:nvSpPr>
        <xdr:cNvPr id="141" name="楕円 140"/>
        <xdr:cNvSpPr/>
      </xdr:nvSpPr>
      <xdr:spPr>
        <a:xfrm>
          <a:off x="2857500" y="9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21514</xdr:rowOff>
    </xdr:from>
    <xdr:ext cx="599010" cy="259045"/>
    <xdr:sp macro="" textlink="">
      <xdr:nvSpPr>
        <xdr:cNvPr id="142" name="テキスト ボックス 141"/>
        <xdr:cNvSpPr txBox="1"/>
      </xdr:nvSpPr>
      <xdr:spPr>
        <a:xfrm>
          <a:off x="2608795" y="962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89102</xdr:rowOff>
    </xdr:from>
    <xdr:to>
      <xdr:col>10</xdr:col>
      <xdr:colOff>165100</xdr:colOff>
      <xdr:row>58</xdr:row>
      <xdr:rowOff>19252</xdr:rowOff>
    </xdr:to>
    <xdr:sp macro="" textlink="">
      <xdr:nvSpPr>
        <xdr:cNvPr id="143" name="楕円 142"/>
        <xdr:cNvSpPr/>
      </xdr:nvSpPr>
      <xdr:spPr>
        <a:xfrm>
          <a:off x="1968500" y="98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35779</xdr:rowOff>
    </xdr:from>
    <xdr:ext cx="599010" cy="259045"/>
    <xdr:sp macro="" textlink="">
      <xdr:nvSpPr>
        <xdr:cNvPr id="144" name="テキスト ボックス 143"/>
        <xdr:cNvSpPr txBox="1"/>
      </xdr:nvSpPr>
      <xdr:spPr>
        <a:xfrm>
          <a:off x="1719795" y="963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99427</xdr:rowOff>
    </xdr:from>
    <xdr:to>
      <xdr:col>6</xdr:col>
      <xdr:colOff>38100</xdr:colOff>
      <xdr:row>58</xdr:row>
      <xdr:rowOff>29577</xdr:rowOff>
    </xdr:to>
    <xdr:sp macro="" textlink="">
      <xdr:nvSpPr>
        <xdr:cNvPr id="145" name="楕円 144"/>
        <xdr:cNvSpPr/>
      </xdr:nvSpPr>
      <xdr:spPr>
        <a:xfrm>
          <a:off x="1079500" y="98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46104</xdr:rowOff>
    </xdr:from>
    <xdr:ext cx="599010" cy="259045"/>
    <xdr:sp macro="" textlink="">
      <xdr:nvSpPr>
        <xdr:cNvPr id="146" name="テキスト ボックス 145"/>
        <xdr:cNvSpPr txBox="1"/>
      </xdr:nvSpPr>
      <xdr:spPr>
        <a:xfrm>
          <a:off x="830795" y="964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130290</xdr:rowOff>
    </xdr:from>
    <xdr:to>
      <xdr:col>24</xdr:col>
      <xdr:colOff>63500</xdr:colOff>
      <xdr:row>78</xdr:row>
      <xdr:rowOff>30905</xdr:rowOff>
    </xdr:to>
    <xdr:cxnSp macro="">
      <xdr:nvCxnSpPr>
        <xdr:cNvPr id="175" name="直線コネクタ 174"/>
        <xdr:cNvCxnSpPr/>
      </xdr:nvCxnSpPr>
      <xdr:spPr>
        <a:xfrm>
          <a:off x="3797300" y="13331940"/>
          <a:ext cx="8382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130290</xdr:rowOff>
    </xdr:from>
    <xdr:to>
      <xdr:col>19</xdr:col>
      <xdr:colOff>177800</xdr:colOff>
      <xdr:row>77</xdr:row>
      <xdr:rowOff>160446</xdr:rowOff>
    </xdr:to>
    <xdr:cxnSp macro="">
      <xdr:nvCxnSpPr>
        <xdr:cNvPr id="178" name="直線コネクタ 177"/>
        <xdr:cNvCxnSpPr/>
      </xdr:nvCxnSpPr>
      <xdr:spPr>
        <a:xfrm flipV="1">
          <a:off x="2908300" y="1333194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76664</xdr:rowOff>
    </xdr:from>
    <xdr:to>
      <xdr:col>15</xdr:col>
      <xdr:colOff>50800</xdr:colOff>
      <xdr:row>77</xdr:row>
      <xdr:rowOff>160446</xdr:rowOff>
    </xdr:to>
    <xdr:cxnSp macro="">
      <xdr:nvCxnSpPr>
        <xdr:cNvPr id="181" name="直線コネクタ 180"/>
        <xdr:cNvCxnSpPr/>
      </xdr:nvCxnSpPr>
      <xdr:spPr>
        <a:xfrm>
          <a:off x="2019300" y="13278314"/>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76664</xdr:rowOff>
    </xdr:from>
    <xdr:to>
      <xdr:col>10</xdr:col>
      <xdr:colOff>114300</xdr:colOff>
      <xdr:row>77</xdr:row>
      <xdr:rowOff>116726</xdr:rowOff>
    </xdr:to>
    <xdr:cxnSp macro="">
      <xdr:nvCxnSpPr>
        <xdr:cNvPr id="184" name="直線コネクタ 183"/>
        <xdr:cNvCxnSpPr/>
      </xdr:nvCxnSpPr>
      <xdr:spPr>
        <a:xfrm flipV="1">
          <a:off x="1130300" y="13278314"/>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151555</xdr:rowOff>
    </xdr:from>
    <xdr:to>
      <xdr:col>24</xdr:col>
      <xdr:colOff>114300</xdr:colOff>
      <xdr:row>78</xdr:row>
      <xdr:rowOff>81705</xdr:rowOff>
    </xdr:to>
    <xdr:sp macro="" textlink="">
      <xdr:nvSpPr>
        <xdr:cNvPr id="194" name="楕円 193"/>
        <xdr:cNvSpPr/>
      </xdr:nvSpPr>
      <xdr:spPr>
        <a:xfrm>
          <a:off x="4584700" y="133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129982</xdr:rowOff>
    </xdr:from>
    <xdr:ext cx="469744" cy="259045"/>
    <xdr:sp macro="" textlink="">
      <xdr:nvSpPr>
        <xdr:cNvPr id="195" name="維持補修費該当値テキスト"/>
        <xdr:cNvSpPr txBox="1"/>
      </xdr:nvSpPr>
      <xdr:spPr>
        <a:xfrm>
          <a:off x="4686300" y="133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79490</xdr:rowOff>
    </xdr:from>
    <xdr:to>
      <xdr:col>20</xdr:col>
      <xdr:colOff>38100</xdr:colOff>
      <xdr:row>78</xdr:row>
      <xdr:rowOff>9640</xdr:rowOff>
    </xdr:to>
    <xdr:sp macro="" textlink="">
      <xdr:nvSpPr>
        <xdr:cNvPr id="196" name="楕円 195"/>
        <xdr:cNvSpPr/>
      </xdr:nvSpPr>
      <xdr:spPr>
        <a:xfrm>
          <a:off x="3746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26167</xdr:rowOff>
    </xdr:from>
    <xdr:ext cx="534377" cy="259045"/>
    <xdr:sp macro="" textlink="">
      <xdr:nvSpPr>
        <xdr:cNvPr id="197" name="テキスト ボックス 196"/>
        <xdr:cNvSpPr txBox="1"/>
      </xdr:nvSpPr>
      <xdr:spPr>
        <a:xfrm>
          <a:off x="3530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109646</xdr:rowOff>
    </xdr:from>
    <xdr:to>
      <xdr:col>15</xdr:col>
      <xdr:colOff>101600</xdr:colOff>
      <xdr:row>78</xdr:row>
      <xdr:rowOff>39796</xdr:rowOff>
    </xdr:to>
    <xdr:sp macro="" textlink="">
      <xdr:nvSpPr>
        <xdr:cNvPr id="198" name="楕円 197"/>
        <xdr:cNvSpPr/>
      </xdr:nvSpPr>
      <xdr:spPr>
        <a:xfrm>
          <a:off x="2857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56323</xdr:rowOff>
    </xdr:from>
    <xdr:ext cx="534377" cy="259045"/>
    <xdr:sp macro="" textlink="">
      <xdr:nvSpPr>
        <xdr:cNvPr id="199" name="テキスト ボックス 198"/>
        <xdr:cNvSpPr txBox="1"/>
      </xdr:nvSpPr>
      <xdr:spPr>
        <a:xfrm>
          <a:off x="2641111" y="130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25864</xdr:rowOff>
    </xdr:from>
    <xdr:to>
      <xdr:col>10</xdr:col>
      <xdr:colOff>165100</xdr:colOff>
      <xdr:row>77</xdr:row>
      <xdr:rowOff>127464</xdr:rowOff>
    </xdr:to>
    <xdr:sp macro="" textlink="">
      <xdr:nvSpPr>
        <xdr:cNvPr id="200" name="楕円 199"/>
        <xdr:cNvSpPr/>
      </xdr:nvSpPr>
      <xdr:spPr>
        <a:xfrm>
          <a:off x="19685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143991</xdr:rowOff>
    </xdr:from>
    <xdr:ext cx="534377" cy="259045"/>
    <xdr:sp macro="" textlink="">
      <xdr:nvSpPr>
        <xdr:cNvPr id="201" name="テキスト ボックス 200"/>
        <xdr:cNvSpPr txBox="1"/>
      </xdr:nvSpPr>
      <xdr:spPr>
        <a:xfrm>
          <a:off x="1752111" y="130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65926</xdr:rowOff>
    </xdr:from>
    <xdr:to>
      <xdr:col>6</xdr:col>
      <xdr:colOff>38100</xdr:colOff>
      <xdr:row>77</xdr:row>
      <xdr:rowOff>167526</xdr:rowOff>
    </xdr:to>
    <xdr:sp macro="" textlink="">
      <xdr:nvSpPr>
        <xdr:cNvPr id="202" name="楕円 201"/>
        <xdr:cNvSpPr/>
      </xdr:nvSpPr>
      <xdr:spPr>
        <a:xfrm>
          <a:off x="1079500" y="132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12603</xdr:rowOff>
    </xdr:from>
    <xdr:ext cx="534377" cy="259045"/>
    <xdr:sp macro="" textlink="">
      <xdr:nvSpPr>
        <xdr:cNvPr id="203" name="テキスト ボックス 202"/>
        <xdr:cNvSpPr txBox="1"/>
      </xdr:nvSpPr>
      <xdr:spPr>
        <a:xfrm>
          <a:off x="863111" y="130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29787</xdr:rowOff>
    </xdr:from>
    <xdr:to>
      <xdr:col>24</xdr:col>
      <xdr:colOff>63500</xdr:colOff>
      <xdr:row>96</xdr:row>
      <xdr:rowOff>89060</xdr:rowOff>
    </xdr:to>
    <xdr:cxnSp macro="">
      <xdr:nvCxnSpPr>
        <xdr:cNvPr id="235" name="直線コネクタ 234"/>
        <xdr:cNvCxnSpPr/>
      </xdr:nvCxnSpPr>
      <xdr:spPr>
        <a:xfrm flipV="1">
          <a:off x="3797300" y="16146087"/>
          <a:ext cx="838200" cy="4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89060</xdr:rowOff>
    </xdr:from>
    <xdr:to>
      <xdr:col>19</xdr:col>
      <xdr:colOff>177800</xdr:colOff>
      <xdr:row>96</xdr:row>
      <xdr:rowOff>117047</xdr:rowOff>
    </xdr:to>
    <xdr:cxnSp macro="">
      <xdr:nvCxnSpPr>
        <xdr:cNvPr id="238" name="直線コネクタ 237"/>
        <xdr:cNvCxnSpPr/>
      </xdr:nvCxnSpPr>
      <xdr:spPr>
        <a:xfrm flipV="1">
          <a:off x="2908300" y="16548260"/>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112998</xdr:rowOff>
    </xdr:from>
    <xdr:to>
      <xdr:col>15</xdr:col>
      <xdr:colOff>50800</xdr:colOff>
      <xdr:row>96</xdr:row>
      <xdr:rowOff>117047</xdr:rowOff>
    </xdr:to>
    <xdr:cxnSp macro="">
      <xdr:nvCxnSpPr>
        <xdr:cNvPr id="241" name="直線コネクタ 240"/>
        <xdr:cNvCxnSpPr/>
      </xdr:nvCxnSpPr>
      <xdr:spPr>
        <a:xfrm>
          <a:off x="2019300" y="16572198"/>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67779</xdr:rowOff>
    </xdr:from>
    <xdr:to>
      <xdr:col>10</xdr:col>
      <xdr:colOff>114300</xdr:colOff>
      <xdr:row>96</xdr:row>
      <xdr:rowOff>112998</xdr:rowOff>
    </xdr:to>
    <xdr:cxnSp macro="">
      <xdr:nvCxnSpPr>
        <xdr:cNvPr id="244" name="直線コネクタ 243"/>
        <xdr:cNvCxnSpPr/>
      </xdr:nvCxnSpPr>
      <xdr:spPr>
        <a:xfrm>
          <a:off x="1130300" y="16526979"/>
          <a:ext cx="889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150437</xdr:rowOff>
    </xdr:from>
    <xdr:to>
      <xdr:col>24</xdr:col>
      <xdr:colOff>114300</xdr:colOff>
      <xdr:row>94</xdr:row>
      <xdr:rowOff>80587</xdr:rowOff>
    </xdr:to>
    <xdr:sp macro="" textlink="">
      <xdr:nvSpPr>
        <xdr:cNvPr id="254" name="楕円 253"/>
        <xdr:cNvSpPr/>
      </xdr:nvSpPr>
      <xdr:spPr>
        <a:xfrm>
          <a:off x="4584700" y="160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1864</xdr:rowOff>
    </xdr:from>
    <xdr:ext cx="599010" cy="259045"/>
    <xdr:sp macro="" textlink="">
      <xdr:nvSpPr>
        <xdr:cNvPr id="255" name="扶助費該当値テキスト"/>
        <xdr:cNvSpPr txBox="1"/>
      </xdr:nvSpPr>
      <xdr:spPr>
        <a:xfrm>
          <a:off x="4686300" y="1594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38260</xdr:rowOff>
    </xdr:from>
    <xdr:to>
      <xdr:col>20</xdr:col>
      <xdr:colOff>38100</xdr:colOff>
      <xdr:row>96</xdr:row>
      <xdr:rowOff>139860</xdr:rowOff>
    </xdr:to>
    <xdr:sp macro="" textlink="">
      <xdr:nvSpPr>
        <xdr:cNvPr id="256" name="楕円 255"/>
        <xdr:cNvSpPr/>
      </xdr:nvSpPr>
      <xdr:spPr>
        <a:xfrm>
          <a:off x="3746500" y="164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156387</xdr:rowOff>
    </xdr:from>
    <xdr:ext cx="534377" cy="259045"/>
    <xdr:sp macro="" textlink="">
      <xdr:nvSpPr>
        <xdr:cNvPr id="257" name="テキスト ボックス 256"/>
        <xdr:cNvSpPr txBox="1"/>
      </xdr:nvSpPr>
      <xdr:spPr>
        <a:xfrm>
          <a:off x="3530111" y="162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66247</xdr:rowOff>
    </xdr:from>
    <xdr:to>
      <xdr:col>15</xdr:col>
      <xdr:colOff>101600</xdr:colOff>
      <xdr:row>96</xdr:row>
      <xdr:rowOff>167847</xdr:rowOff>
    </xdr:to>
    <xdr:sp macro="" textlink="">
      <xdr:nvSpPr>
        <xdr:cNvPr id="258" name="楕円 257"/>
        <xdr:cNvSpPr/>
      </xdr:nvSpPr>
      <xdr:spPr>
        <a:xfrm>
          <a:off x="2857500" y="165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12924</xdr:rowOff>
    </xdr:from>
    <xdr:ext cx="534377" cy="259045"/>
    <xdr:sp macro="" textlink="">
      <xdr:nvSpPr>
        <xdr:cNvPr id="259" name="テキスト ボックス 258"/>
        <xdr:cNvSpPr txBox="1"/>
      </xdr:nvSpPr>
      <xdr:spPr>
        <a:xfrm>
          <a:off x="2641111" y="163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62198</xdr:rowOff>
    </xdr:from>
    <xdr:to>
      <xdr:col>10</xdr:col>
      <xdr:colOff>165100</xdr:colOff>
      <xdr:row>96</xdr:row>
      <xdr:rowOff>163798</xdr:rowOff>
    </xdr:to>
    <xdr:sp macro="" textlink="">
      <xdr:nvSpPr>
        <xdr:cNvPr id="260" name="楕円 259"/>
        <xdr:cNvSpPr/>
      </xdr:nvSpPr>
      <xdr:spPr>
        <a:xfrm>
          <a:off x="1968500" y="16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8875</xdr:rowOff>
    </xdr:from>
    <xdr:ext cx="534377" cy="259045"/>
    <xdr:sp macro="" textlink="">
      <xdr:nvSpPr>
        <xdr:cNvPr id="261" name="テキスト ボックス 260"/>
        <xdr:cNvSpPr txBox="1"/>
      </xdr:nvSpPr>
      <xdr:spPr>
        <a:xfrm>
          <a:off x="1752111" y="162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16979</xdr:rowOff>
    </xdr:from>
    <xdr:to>
      <xdr:col>6</xdr:col>
      <xdr:colOff>38100</xdr:colOff>
      <xdr:row>96</xdr:row>
      <xdr:rowOff>118579</xdr:rowOff>
    </xdr:to>
    <xdr:sp macro="" textlink="">
      <xdr:nvSpPr>
        <xdr:cNvPr id="262" name="楕円 261"/>
        <xdr:cNvSpPr/>
      </xdr:nvSpPr>
      <xdr:spPr>
        <a:xfrm>
          <a:off x="1079500" y="164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135106</xdr:rowOff>
    </xdr:from>
    <xdr:ext cx="534377" cy="259045"/>
    <xdr:sp macro="" textlink="">
      <xdr:nvSpPr>
        <xdr:cNvPr id="263" name="テキスト ボックス 262"/>
        <xdr:cNvSpPr txBox="1"/>
      </xdr:nvSpPr>
      <xdr:spPr>
        <a:xfrm>
          <a:off x="863111" y="162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26463</xdr:rowOff>
    </xdr:from>
    <xdr:to>
      <xdr:col>55</xdr:col>
      <xdr:colOff>0</xdr:colOff>
      <xdr:row>36</xdr:row>
      <xdr:rowOff>59046</xdr:rowOff>
    </xdr:to>
    <xdr:cxnSp macro="">
      <xdr:nvCxnSpPr>
        <xdr:cNvPr id="292" name="直線コネクタ 291"/>
        <xdr:cNvCxnSpPr/>
      </xdr:nvCxnSpPr>
      <xdr:spPr>
        <a:xfrm>
          <a:off x="9639300" y="5855763"/>
          <a:ext cx="838200" cy="3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26463</xdr:rowOff>
    </xdr:from>
    <xdr:to>
      <xdr:col>50</xdr:col>
      <xdr:colOff>114300</xdr:colOff>
      <xdr:row>36</xdr:row>
      <xdr:rowOff>147259</xdr:rowOff>
    </xdr:to>
    <xdr:cxnSp macro="">
      <xdr:nvCxnSpPr>
        <xdr:cNvPr id="295" name="直線コネクタ 294"/>
        <xdr:cNvCxnSpPr/>
      </xdr:nvCxnSpPr>
      <xdr:spPr>
        <a:xfrm flipV="1">
          <a:off x="8750300" y="5855763"/>
          <a:ext cx="889000" cy="46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136301</xdr:rowOff>
    </xdr:from>
    <xdr:to>
      <xdr:col>45</xdr:col>
      <xdr:colOff>177800</xdr:colOff>
      <xdr:row>36</xdr:row>
      <xdr:rowOff>147259</xdr:rowOff>
    </xdr:to>
    <xdr:cxnSp macro="">
      <xdr:nvCxnSpPr>
        <xdr:cNvPr id="298" name="直線コネクタ 297"/>
        <xdr:cNvCxnSpPr/>
      </xdr:nvCxnSpPr>
      <xdr:spPr>
        <a:xfrm>
          <a:off x="7861300" y="6308501"/>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136301</xdr:rowOff>
    </xdr:from>
    <xdr:to>
      <xdr:col>41</xdr:col>
      <xdr:colOff>50800</xdr:colOff>
      <xdr:row>37</xdr:row>
      <xdr:rowOff>32868</xdr:rowOff>
    </xdr:to>
    <xdr:cxnSp macro="">
      <xdr:nvCxnSpPr>
        <xdr:cNvPr id="301" name="直線コネクタ 300"/>
        <xdr:cNvCxnSpPr/>
      </xdr:nvCxnSpPr>
      <xdr:spPr>
        <a:xfrm flipV="1">
          <a:off x="6972300" y="6308501"/>
          <a:ext cx="889000" cy="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8246</xdr:rowOff>
    </xdr:from>
    <xdr:to>
      <xdr:col>55</xdr:col>
      <xdr:colOff>50800</xdr:colOff>
      <xdr:row>36</xdr:row>
      <xdr:rowOff>109846</xdr:rowOff>
    </xdr:to>
    <xdr:sp macro="" textlink="">
      <xdr:nvSpPr>
        <xdr:cNvPr id="311" name="楕円 310"/>
        <xdr:cNvSpPr/>
      </xdr:nvSpPr>
      <xdr:spPr>
        <a:xfrm>
          <a:off x="10426700" y="61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158123</xdr:rowOff>
    </xdr:from>
    <xdr:ext cx="599010" cy="259045"/>
    <xdr:sp macro="" textlink="">
      <xdr:nvSpPr>
        <xdr:cNvPr id="312" name="補助費等該当値テキスト"/>
        <xdr:cNvSpPr txBox="1"/>
      </xdr:nvSpPr>
      <xdr:spPr>
        <a:xfrm>
          <a:off x="10528300" y="61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147113</xdr:rowOff>
    </xdr:from>
    <xdr:to>
      <xdr:col>50</xdr:col>
      <xdr:colOff>165100</xdr:colOff>
      <xdr:row>34</xdr:row>
      <xdr:rowOff>77263</xdr:rowOff>
    </xdr:to>
    <xdr:sp macro="" textlink="">
      <xdr:nvSpPr>
        <xdr:cNvPr id="313" name="楕円 312"/>
        <xdr:cNvSpPr/>
      </xdr:nvSpPr>
      <xdr:spPr>
        <a:xfrm>
          <a:off x="9588500" y="58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68390</xdr:rowOff>
    </xdr:from>
    <xdr:ext cx="599010" cy="259045"/>
    <xdr:sp macro="" textlink="">
      <xdr:nvSpPr>
        <xdr:cNvPr id="314" name="テキスト ボックス 313"/>
        <xdr:cNvSpPr txBox="1"/>
      </xdr:nvSpPr>
      <xdr:spPr>
        <a:xfrm>
          <a:off x="9339795" y="58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96459</xdr:rowOff>
    </xdr:from>
    <xdr:to>
      <xdr:col>46</xdr:col>
      <xdr:colOff>38100</xdr:colOff>
      <xdr:row>37</xdr:row>
      <xdr:rowOff>26609</xdr:rowOff>
    </xdr:to>
    <xdr:sp macro="" textlink="">
      <xdr:nvSpPr>
        <xdr:cNvPr id="315" name="楕円 314"/>
        <xdr:cNvSpPr/>
      </xdr:nvSpPr>
      <xdr:spPr>
        <a:xfrm>
          <a:off x="8699500" y="62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17736</xdr:rowOff>
    </xdr:from>
    <xdr:ext cx="599010" cy="259045"/>
    <xdr:sp macro="" textlink="">
      <xdr:nvSpPr>
        <xdr:cNvPr id="316" name="テキスト ボックス 315"/>
        <xdr:cNvSpPr txBox="1"/>
      </xdr:nvSpPr>
      <xdr:spPr>
        <a:xfrm>
          <a:off x="8450795" y="636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85501</xdr:rowOff>
    </xdr:from>
    <xdr:to>
      <xdr:col>41</xdr:col>
      <xdr:colOff>101600</xdr:colOff>
      <xdr:row>37</xdr:row>
      <xdr:rowOff>15651</xdr:rowOff>
    </xdr:to>
    <xdr:sp macro="" textlink="">
      <xdr:nvSpPr>
        <xdr:cNvPr id="317" name="楕円 316"/>
        <xdr:cNvSpPr/>
      </xdr:nvSpPr>
      <xdr:spPr>
        <a:xfrm>
          <a:off x="7810500" y="62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6778</xdr:rowOff>
    </xdr:from>
    <xdr:ext cx="599010" cy="259045"/>
    <xdr:sp macro="" textlink="">
      <xdr:nvSpPr>
        <xdr:cNvPr id="318" name="テキスト ボックス 317"/>
        <xdr:cNvSpPr txBox="1"/>
      </xdr:nvSpPr>
      <xdr:spPr>
        <a:xfrm>
          <a:off x="7561795" y="635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153518</xdr:rowOff>
    </xdr:from>
    <xdr:to>
      <xdr:col>36</xdr:col>
      <xdr:colOff>165100</xdr:colOff>
      <xdr:row>37</xdr:row>
      <xdr:rowOff>83668</xdr:rowOff>
    </xdr:to>
    <xdr:sp macro="" textlink="">
      <xdr:nvSpPr>
        <xdr:cNvPr id="319" name="楕円 318"/>
        <xdr:cNvSpPr/>
      </xdr:nvSpPr>
      <xdr:spPr>
        <a:xfrm>
          <a:off x="6921500" y="63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74795</xdr:rowOff>
    </xdr:from>
    <xdr:ext cx="534377" cy="259045"/>
    <xdr:sp macro="" textlink="">
      <xdr:nvSpPr>
        <xdr:cNvPr id="320" name="テキスト ボックス 319"/>
        <xdr:cNvSpPr txBox="1"/>
      </xdr:nvSpPr>
      <xdr:spPr>
        <a:xfrm>
          <a:off x="6705111" y="6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154572</xdr:rowOff>
    </xdr:from>
    <xdr:to>
      <xdr:col>55</xdr:col>
      <xdr:colOff>0</xdr:colOff>
      <xdr:row>54</xdr:row>
      <xdr:rowOff>109534</xdr:rowOff>
    </xdr:to>
    <xdr:cxnSp macro="">
      <xdr:nvCxnSpPr>
        <xdr:cNvPr id="351" name="直線コネクタ 350"/>
        <xdr:cNvCxnSpPr/>
      </xdr:nvCxnSpPr>
      <xdr:spPr>
        <a:xfrm flipV="1">
          <a:off x="9639300" y="9069972"/>
          <a:ext cx="838200" cy="2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47499</xdr:rowOff>
    </xdr:from>
    <xdr:to>
      <xdr:col>50</xdr:col>
      <xdr:colOff>114300</xdr:colOff>
      <xdr:row>54</xdr:row>
      <xdr:rowOff>109534</xdr:rowOff>
    </xdr:to>
    <xdr:cxnSp macro="">
      <xdr:nvCxnSpPr>
        <xdr:cNvPr id="354" name="直線コネクタ 353"/>
        <xdr:cNvCxnSpPr/>
      </xdr:nvCxnSpPr>
      <xdr:spPr>
        <a:xfrm>
          <a:off x="8750300" y="9305799"/>
          <a:ext cx="8890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7265</xdr:rowOff>
    </xdr:from>
    <xdr:to>
      <xdr:col>45</xdr:col>
      <xdr:colOff>177800</xdr:colOff>
      <xdr:row>54</xdr:row>
      <xdr:rowOff>47499</xdr:rowOff>
    </xdr:to>
    <xdr:cxnSp macro="">
      <xdr:nvCxnSpPr>
        <xdr:cNvPr id="357" name="直線コネクタ 356"/>
        <xdr:cNvCxnSpPr/>
      </xdr:nvCxnSpPr>
      <xdr:spPr>
        <a:xfrm>
          <a:off x="7861300" y="926556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7265</xdr:rowOff>
    </xdr:from>
    <xdr:to>
      <xdr:col>41</xdr:col>
      <xdr:colOff>50800</xdr:colOff>
      <xdr:row>54</xdr:row>
      <xdr:rowOff>158380</xdr:rowOff>
    </xdr:to>
    <xdr:cxnSp macro="">
      <xdr:nvCxnSpPr>
        <xdr:cNvPr id="360" name="直線コネクタ 359"/>
        <xdr:cNvCxnSpPr/>
      </xdr:nvCxnSpPr>
      <xdr:spPr>
        <a:xfrm flipV="1">
          <a:off x="6972300" y="9265565"/>
          <a:ext cx="889000" cy="1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103772</xdr:rowOff>
    </xdr:from>
    <xdr:to>
      <xdr:col>55</xdr:col>
      <xdr:colOff>50800</xdr:colOff>
      <xdr:row>53</xdr:row>
      <xdr:rowOff>33922</xdr:rowOff>
    </xdr:to>
    <xdr:sp macro="" textlink="">
      <xdr:nvSpPr>
        <xdr:cNvPr id="370" name="楕円 369"/>
        <xdr:cNvSpPr/>
      </xdr:nvSpPr>
      <xdr:spPr>
        <a:xfrm>
          <a:off x="10426700" y="90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126649</xdr:rowOff>
    </xdr:from>
    <xdr:ext cx="599010" cy="259045"/>
    <xdr:sp macro="" textlink="">
      <xdr:nvSpPr>
        <xdr:cNvPr id="371" name="普通建設事業費該当値テキスト"/>
        <xdr:cNvSpPr txBox="1"/>
      </xdr:nvSpPr>
      <xdr:spPr>
        <a:xfrm>
          <a:off x="10528300" y="88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58734</xdr:rowOff>
    </xdr:from>
    <xdr:to>
      <xdr:col>50</xdr:col>
      <xdr:colOff>165100</xdr:colOff>
      <xdr:row>54</xdr:row>
      <xdr:rowOff>160334</xdr:rowOff>
    </xdr:to>
    <xdr:sp macro="" textlink="">
      <xdr:nvSpPr>
        <xdr:cNvPr id="372" name="楕円 371"/>
        <xdr:cNvSpPr/>
      </xdr:nvSpPr>
      <xdr:spPr>
        <a:xfrm>
          <a:off x="9588500" y="9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5411</xdr:rowOff>
    </xdr:from>
    <xdr:ext cx="599010" cy="259045"/>
    <xdr:sp macro="" textlink="">
      <xdr:nvSpPr>
        <xdr:cNvPr id="373" name="テキスト ボックス 372"/>
        <xdr:cNvSpPr txBox="1"/>
      </xdr:nvSpPr>
      <xdr:spPr>
        <a:xfrm>
          <a:off x="9339795" y="909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168149</xdr:rowOff>
    </xdr:from>
    <xdr:to>
      <xdr:col>46</xdr:col>
      <xdr:colOff>38100</xdr:colOff>
      <xdr:row>54</xdr:row>
      <xdr:rowOff>98299</xdr:rowOff>
    </xdr:to>
    <xdr:sp macro="" textlink="">
      <xdr:nvSpPr>
        <xdr:cNvPr id="374" name="楕円 373"/>
        <xdr:cNvSpPr/>
      </xdr:nvSpPr>
      <xdr:spPr>
        <a:xfrm>
          <a:off x="8699500" y="92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114826</xdr:rowOff>
    </xdr:from>
    <xdr:ext cx="599010" cy="259045"/>
    <xdr:sp macro="" textlink="">
      <xdr:nvSpPr>
        <xdr:cNvPr id="375" name="テキスト ボックス 374"/>
        <xdr:cNvSpPr txBox="1"/>
      </xdr:nvSpPr>
      <xdr:spPr>
        <a:xfrm>
          <a:off x="8450795" y="903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127915</xdr:rowOff>
    </xdr:from>
    <xdr:to>
      <xdr:col>41</xdr:col>
      <xdr:colOff>101600</xdr:colOff>
      <xdr:row>54</xdr:row>
      <xdr:rowOff>58065</xdr:rowOff>
    </xdr:to>
    <xdr:sp macro="" textlink="">
      <xdr:nvSpPr>
        <xdr:cNvPr id="376" name="楕円 375"/>
        <xdr:cNvSpPr/>
      </xdr:nvSpPr>
      <xdr:spPr>
        <a:xfrm>
          <a:off x="7810500" y="92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74592</xdr:rowOff>
    </xdr:from>
    <xdr:ext cx="599010" cy="259045"/>
    <xdr:sp macro="" textlink="">
      <xdr:nvSpPr>
        <xdr:cNvPr id="377" name="テキスト ボックス 376"/>
        <xdr:cNvSpPr txBox="1"/>
      </xdr:nvSpPr>
      <xdr:spPr>
        <a:xfrm>
          <a:off x="7561795" y="898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107580</xdr:rowOff>
    </xdr:from>
    <xdr:to>
      <xdr:col>36</xdr:col>
      <xdr:colOff>165100</xdr:colOff>
      <xdr:row>55</xdr:row>
      <xdr:rowOff>37730</xdr:rowOff>
    </xdr:to>
    <xdr:sp macro="" textlink="">
      <xdr:nvSpPr>
        <xdr:cNvPr id="378" name="楕円 377"/>
        <xdr:cNvSpPr/>
      </xdr:nvSpPr>
      <xdr:spPr>
        <a:xfrm>
          <a:off x="6921500" y="93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54257</xdr:rowOff>
    </xdr:from>
    <xdr:ext cx="599010" cy="259045"/>
    <xdr:sp macro="" textlink="">
      <xdr:nvSpPr>
        <xdr:cNvPr id="379" name="テキスト ボックス 378"/>
        <xdr:cNvSpPr txBox="1"/>
      </xdr:nvSpPr>
      <xdr:spPr>
        <a:xfrm>
          <a:off x="6672795" y="914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97040</xdr:rowOff>
    </xdr:from>
    <xdr:to>
      <xdr:col>55</xdr:col>
      <xdr:colOff>0</xdr:colOff>
      <xdr:row>77</xdr:row>
      <xdr:rowOff>91915</xdr:rowOff>
    </xdr:to>
    <xdr:cxnSp macro="">
      <xdr:nvCxnSpPr>
        <xdr:cNvPr id="408" name="直線コネクタ 407"/>
        <xdr:cNvCxnSpPr/>
      </xdr:nvCxnSpPr>
      <xdr:spPr>
        <a:xfrm>
          <a:off x="9639300" y="12955790"/>
          <a:ext cx="838200" cy="33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97040</xdr:rowOff>
    </xdr:from>
    <xdr:to>
      <xdr:col>50</xdr:col>
      <xdr:colOff>114300</xdr:colOff>
      <xdr:row>75</xdr:row>
      <xdr:rowOff>107848</xdr:rowOff>
    </xdr:to>
    <xdr:cxnSp macro="">
      <xdr:nvCxnSpPr>
        <xdr:cNvPr id="411" name="直線コネクタ 410"/>
        <xdr:cNvCxnSpPr/>
      </xdr:nvCxnSpPr>
      <xdr:spPr>
        <a:xfrm flipV="1">
          <a:off x="8750300" y="12955790"/>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74050</xdr:rowOff>
    </xdr:from>
    <xdr:to>
      <xdr:col>45</xdr:col>
      <xdr:colOff>177800</xdr:colOff>
      <xdr:row>75</xdr:row>
      <xdr:rowOff>107848</xdr:rowOff>
    </xdr:to>
    <xdr:cxnSp macro="">
      <xdr:nvCxnSpPr>
        <xdr:cNvPr id="414" name="直線コネクタ 413"/>
        <xdr:cNvCxnSpPr/>
      </xdr:nvCxnSpPr>
      <xdr:spPr>
        <a:xfrm>
          <a:off x="7861300" y="12932800"/>
          <a:ext cx="8890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74050</xdr:rowOff>
    </xdr:from>
    <xdr:to>
      <xdr:col>41</xdr:col>
      <xdr:colOff>50800</xdr:colOff>
      <xdr:row>76</xdr:row>
      <xdr:rowOff>167501</xdr:rowOff>
    </xdr:to>
    <xdr:cxnSp macro="">
      <xdr:nvCxnSpPr>
        <xdr:cNvPr id="417" name="直線コネクタ 416"/>
        <xdr:cNvCxnSpPr/>
      </xdr:nvCxnSpPr>
      <xdr:spPr>
        <a:xfrm flipV="1">
          <a:off x="6972300" y="12932800"/>
          <a:ext cx="889000" cy="26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41115</xdr:rowOff>
    </xdr:from>
    <xdr:to>
      <xdr:col>55</xdr:col>
      <xdr:colOff>50800</xdr:colOff>
      <xdr:row>77</xdr:row>
      <xdr:rowOff>142715</xdr:rowOff>
    </xdr:to>
    <xdr:sp macro="" textlink="">
      <xdr:nvSpPr>
        <xdr:cNvPr id="427" name="楕円 426"/>
        <xdr:cNvSpPr/>
      </xdr:nvSpPr>
      <xdr:spPr>
        <a:xfrm>
          <a:off x="10426700" y="132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63992</xdr:rowOff>
    </xdr:from>
    <xdr:ext cx="534377" cy="259045"/>
    <xdr:sp macro="" textlink="">
      <xdr:nvSpPr>
        <xdr:cNvPr id="428" name="普通建設事業費 （ うち新規整備　）該当値テキスト"/>
        <xdr:cNvSpPr txBox="1"/>
      </xdr:nvSpPr>
      <xdr:spPr>
        <a:xfrm>
          <a:off x="10528300" y="1309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46240</xdr:rowOff>
    </xdr:from>
    <xdr:to>
      <xdr:col>50</xdr:col>
      <xdr:colOff>165100</xdr:colOff>
      <xdr:row>75</xdr:row>
      <xdr:rowOff>147839</xdr:rowOff>
    </xdr:to>
    <xdr:sp macro="" textlink="">
      <xdr:nvSpPr>
        <xdr:cNvPr id="429" name="楕円 428"/>
        <xdr:cNvSpPr/>
      </xdr:nvSpPr>
      <xdr:spPr>
        <a:xfrm>
          <a:off x="9588500" y="12904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164367</xdr:rowOff>
    </xdr:from>
    <xdr:ext cx="599010" cy="259045"/>
    <xdr:sp macro="" textlink="">
      <xdr:nvSpPr>
        <xdr:cNvPr id="430" name="テキスト ボックス 429"/>
        <xdr:cNvSpPr txBox="1"/>
      </xdr:nvSpPr>
      <xdr:spPr>
        <a:xfrm>
          <a:off x="9339795" y="126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57048</xdr:rowOff>
    </xdr:from>
    <xdr:to>
      <xdr:col>46</xdr:col>
      <xdr:colOff>38100</xdr:colOff>
      <xdr:row>75</xdr:row>
      <xdr:rowOff>158648</xdr:rowOff>
    </xdr:to>
    <xdr:sp macro="" textlink="">
      <xdr:nvSpPr>
        <xdr:cNvPr id="431" name="楕円 430"/>
        <xdr:cNvSpPr/>
      </xdr:nvSpPr>
      <xdr:spPr>
        <a:xfrm>
          <a:off x="8699500" y="129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3725</xdr:rowOff>
    </xdr:from>
    <xdr:ext cx="599010" cy="259045"/>
    <xdr:sp macro="" textlink="">
      <xdr:nvSpPr>
        <xdr:cNvPr id="432" name="テキスト ボックス 431"/>
        <xdr:cNvSpPr txBox="1"/>
      </xdr:nvSpPr>
      <xdr:spPr>
        <a:xfrm>
          <a:off x="8450795" y="1269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23250</xdr:rowOff>
    </xdr:from>
    <xdr:to>
      <xdr:col>41</xdr:col>
      <xdr:colOff>101600</xdr:colOff>
      <xdr:row>75</xdr:row>
      <xdr:rowOff>124850</xdr:rowOff>
    </xdr:to>
    <xdr:sp macro="" textlink="">
      <xdr:nvSpPr>
        <xdr:cNvPr id="433" name="楕円 432"/>
        <xdr:cNvSpPr/>
      </xdr:nvSpPr>
      <xdr:spPr>
        <a:xfrm>
          <a:off x="7810500" y="128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141377</xdr:rowOff>
    </xdr:from>
    <xdr:ext cx="599010" cy="259045"/>
    <xdr:sp macro="" textlink="">
      <xdr:nvSpPr>
        <xdr:cNvPr id="434" name="テキスト ボックス 433"/>
        <xdr:cNvSpPr txBox="1"/>
      </xdr:nvSpPr>
      <xdr:spPr>
        <a:xfrm>
          <a:off x="7561795" y="126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116701</xdr:rowOff>
    </xdr:from>
    <xdr:to>
      <xdr:col>36</xdr:col>
      <xdr:colOff>165100</xdr:colOff>
      <xdr:row>77</xdr:row>
      <xdr:rowOff>46851</xdr:rowOff>
    </xdr:to>
    <xdr:sp macro="" textlink="">
      <xdr:nvSpPr>
        <xdr:cNvPr id="435" name="楕円 434"/>
        <xdr:cNvSpPr/>
      </xdr:nvSpPr>
      <xdr:spPr>
        <a:xfrm>
          <a:off x="6921500" y="131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63378</xdr:rowOff>
    </xdr:from>
    <xdr:ext cx="599010" cy="259045"/>
    <xdr:sp macro="" textlink="">
      <xdr:nvSpPr>
        <xdr:cNvPr id="436" name="テキスト ボックス 435"/>
        <xdr:cNvSpPr txBox="1"/>
      </xdr:nvSpPr>
      <xdr:spPr>
        <a:xfrm>
          <a:off x="6672795" y="12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136006</xdr:rowOff>
    </xdr:from>
    <xdr:to>
      <xdr:col>55</xdr:col>
      <xdr:colOff>0</xdr:colOff>
      <xdr:row>96</xdr:row>
      <xdr:rowOff>100102</xdr:rowOff>
    </xdr:to>
    <xdr:cxnSp macro="">
      <xdr:nvCxnSpPr>
        <xdr:cNvPr id="463" name="直線コネクタ 462"/>
        <xdr:cNvCxnSpPr/>
      </xdr:nvCxnSpPr>
      <xdr:spPr>
        <a:xfrm flipV="1">
          <a:off x="9639300" y="15737956"/>
          <a:ext cx="838200" cy="8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33968</xdr:rowOff>
    </xdr:from>
    <xdr:to>
      <xdr:col>50</xdr:col>
      <xdr:colOff>114300</xdr:colOff>
      <xdr:row>96</xdr:row>
      <xdr:rowOff>100102</xdr:rowOff>
    </xdr:to>
    <xdr:cxnSp macro="">
      <xdr:nvCxnSpPr>
        <xdr:cNvPr id="466" name="直線コネクタ 465"/>
        <xdr:cNvCxnSpPr/>
      </xdr:nvCxnSpPr>
      <xdr:spPr>
        <a:xfrm>
          <a:off x="8750300" y="16493168"/>
          <a:ext cx="889000" cy="6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33968</xdr:rowOff>
    </xdr:from>
    <xdr:to>
      <xdr:col>45</xdr:col>
      <xdr:colOff>177800</xdr:colOff>
      <xdr:row>96</xdr:row>
      <xdr:rowOff>90235</xdr:rowOff>
    </xdr:to>
    <xdr:cxnSp macro="">
      <xdr:nvCxnSpPr>
        <xdr:cNvPr id="469" name="直線コネクタ 468"/>
        <xdr:cNvCxnSpPr/>
      </xdr:nvCxnSpPr>
      <xdr:spPr>
        <a:xfrm flipV="1">
          <a:off x="7861300" y="16493168"/>
          <a:ext cx="8890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61399</xdr:rowOff>
    </xdr:from>
    <xdr:to>
      <xdr:col>41</xdr:col>
      <xdr:colOff>50800</xdr:colOff>
      <xdr:row>96</xdr:row>
      <xdr:rowOff>90235</xdr:rowOff>
    </xdr:to>
    <xdr:cxnSp macro="">
      <xdr:nvCxnSpPr>
        <xdr:cNvPr id="472" name="直線コネクタ 471"/>
        <xdr:cNvCxnSpPr/>
      </xdr:nvCxnSpPr>
      <xdr:spPr>
        <a:xfrm>
          <a:off x="6972300" y="16349149"/>
          <a:ext cx="889000" cy="20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85206</xdr:rowOff>
    </xdr:from>
    <xdr:to>
      <xdr:col>55</xdr:col>
      <xdr:colOff>50800</xdr:colOff>
      <xdr:row>92</xdr:row>
      <xdr:rowOff>15356</xdr:rowOff>
    </xdr:to>
    <xdr:sp macro="" textlink="">
      <xdr:nvSpPr>
        <xdr:cNvPr id="482" name="楕円 481"/>
        <xdr:cNvSpPr/>
      </xdr:nvSpPr>
      <xdr:spPr>
        <a:xfrm>
          <a:off x="10426700" y="156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108083</xdr:rowOff>
    </xdr:from>
    <xdr:ext cx="599010" cy="259045"/>
    <xdr:sp macro="" textlink="">
      <xdr:nvSpPr>
        <xdr:cNvPr id="483" name="普通建設事業費 （ うち更新整備　）該当値テキスト"/>
        <xdr:cNvSpPr txBox="1"/>
      </xdr:nvSpPr>
      <xdr:spPr>
        <a:xfrm>
          <a:off x="10528300" y="1553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49302</xdr:rowOff>
    </xdr:from>
    <xdr:to>
      <xdr:col>50</xdr:col>
      <xdr:colOff>165100</xdr:colOff>
      <xdr:row>96</xdr:row>
      <xdr:rowOff>150902</xdr:rowOff>
    </xdr:to>
    <xdr:sp macro="" textlink="">
      <xdr:nvSpPr>
        <xdr:cNvPr id="484" name="楕円 483"/>
        <xdr:cNvSpPr/>
      </xdr:nvSpPr>
      <xdr:spPr>
        <a:xfrm>
          <a:off x="9588500" y="165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167429</xdr:rowOff>
    </xdr:from>
    <xdr:ext cx="534377" cy="259045"/>
    <xdr:sp macro="" textlink="">
      <xdr:nvSpPr>
        <xdr:cNvPr id="485" name="テキスト ボックス 484"/>
        <xdr:cNvSpPr txBox="1"/>
      </xdr:nvSpPr>
      <xdr:spPr>
        <a:xfrm>
          <a:off x="9372111" y="162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154618</xdr:rowOff>
    </xdr:from>
    <xdr:to>
      <xdr:col>46</xdr:col>
      <xdr:colOff>38100</xdr:colOff>
      <xdr:row>96</xdr:row>
      <xdr:rowOff>84768</xdr:rowOff>
    </xdr:to>
    <xdr:sp macro="" textlink="">
      <xdr:nvSpPr>
        <xdr:cNvPr id="486" name="楕円 485"/>
        <xdr:cNvSpPr/>
      </xdr:nvSpPr>
      <xdr:spPr>
        <a:xfrm>
          <a:off x="8699500" y="164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101295</xdr:rowOff>
    </xdr:from>
    <xdr:ext cx="534377" cy="259045"/>
    <xdr:sp macro="" textlink="">
      <xdr:nvSpPr>
        <xdr:cNvPr id="487" name="テキスト ボックス 486"/>
        <xdr:cNvSpPr txBox="1"/>
      </xdr:nvSpPr>
      <xdr:spPr>
        <a:xfrm>
          <a:off x="8483111" y="162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39435</xdr:rowOff>
    </xdr:from>
    <xdr:to>
      <xdr:col>41</xdr:col>
      <xdr:colOff>101600</xdr:colOff>
      <xdr:row>96</xdr:row>
      <xdr:rowOff>141035</xdr:rowOff>
    </xdr:to>
    <xdr:sp macro="" textlink="">
      <xdr:nvSpPr>
        <xdr:cNvPr id="488" name="楕円 487"/>
        <xdr:cNvSpPr/>
      </xdr:nvSpPr>
      <xdr:spPr>
        <a:xfrm>
          <a:off x="7810500" y="164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157562</xdr:rowOff>
    </xdr:from>
    <xdr:ext cx="534377" cy="259045"/>
    <xdr:sp macro="" textlink="">
      <xdr:nvSpPr>
        <xdr:cNvPr id="489" name="テキスト ボックス 488"/>
        <xdr:cNvSpPr txBox="1"/>
      </xdr:nvSpPr>
      <xdr:spPr>
        <a:xfrm>
          <a:off x="7594111" y="162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10599</xdr:rowOff>
    </xdr:from>
    <xdr:to>
      <xdr:col>36</xdr:col>
      <xdr:colOff>165100</xdr:colOff>
      <xdr:row>95</xdr:row>
      <xdr:rowOff>112199</xdr:rowOff>
    </xdr:to>
    <xdr:sp macro="" textlink="">
      <xdr:nvSpPr>
        <xdr:cNvPr id="490" name="楕円 489"/>
        <xdr:cNvSpPr/>
      </xdr:nvSpPr>
      <xdr:spPr>
        <a:xfrm>
          <a:off x="6921500" y="162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128726</xdr:rowOff>
    </xdr:from>
    <xdr:ext cx="599010" cy="259045"/>
    <xdr:sp macro="" textlink="">
      <xdr:nvSpPr>
        <xdr:cNvPr id="491" name="テキスト ボックス 490"/>
        <xdr:cNvSpPr txBox="1"/>
      </xdr:nvSpPr>
      <xdr:spPr>
        <a:xfrm>
          <a:off x="6672795" y="1607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29606</xdr:rowOff>
    </xdr:from>
    <xdr:to>
      <xdr:col>85</xdr:col>
      <xdr:colOff>127000</xdr:colOff>
      <xdr:row>38</xdr:row>
      <xdr:rowOff>83487</xdr:rowOff>
    </xdr:to>
    <xdr:cxnSp macro="">
      <xdr:nvCxnSpPr>
        <xdr:cNvPr id="518" name="直線コネクタ 517"/>
        <xdr:cNvCxnSpPr/>
      </xdr:nvCxnSpPr>
      <xdr:spPr>
        <a:xfrm>
          <a:off x="15481300" y="6544706"/>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22707</xdr:rowOff>
    </xdr:from>
    <xdr:to>
      <xdr:col>81</xdr:col>
      <xdr:colOff>50800</xdr:colOff>
      <xdr:row>38</xdr:row>
      <xdr:rowOff>29606</xdr:rowOff>
    </xdr:to>
    <xdr:cxnSp macro="">
      <xdr:nvCxnSpPr>
        <xdr:cNvPr id="521" name="直線コネクタ 520"/>
        <xdr:cNvCxnSpPr/>
      </xdr:nvCxnSpPr>
      <xdr:spPr>
        <a:xfrm>
          <a:off x="14592300" y="6537807"/>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22707</xdr:rowOff>
    </xdr:from>
    <xdr:to>
      <xdr:col>76</xdr:col>
      <xdr:colOff>114300</xdr:colOff>
      <xdr:row>38</xdr:row>
      <xdr:rowOff>31156</xdr:rowOff>
    </xdr:to>
    <xdr:cxnSp macro="">
      <xdr:nvCxnSpPr>
        <xdr:cNvPr id="524" name="直線コネクタ 523"/>
        <xdr:cNvCxnSpPr/>
      </xdr:nvCxnSpPr>
      <xdr:spPr>
        <a:xfrm flipV="1">
          <a:off x="13703300" y="6537807"/>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31156</xdr:rowOff>
    </xdr:from>
    <xdr:to>
      <xdr:col>71</xdr:col>
      <xdr:colOff>177800</xdr:colOff>
      <xdr:row>38</xdr:row>
      <xdr:rowOff>55671</xdr:rowOff>
    </xdr:to>
    <xdr:cxnSp macro="">
      <xdr:nvCxnSpPr>
        <xdr:cNvPr id="527" name="直線コネクタ 526"/>
        <xdr:cNvCxnSpPr/>
      </xdr:nvCxnSpPr>
      <xdr:spPr>
        <a:xfrm flipV="1">
          <a:off x="12814300" y="6546256"/>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32687</xdr:rowOff>
    </xdr:from>
    <xdr:to>
      <xdr:col>85</xdr:col>
      <xdr:colOff>177800</xdr:colOff>
      <xdr:row>38</xdr:row>
      <xdr:rowOff>134287</xdr:rowOff>
    </xdr:to>
    <xdr:sp macro="" textlink="">
      <xdr:nvSpPr>
        <xdr:cNvPr id="537" name="楕円 536"/>
        <xdr:cNvSpPr/>
      </xdr:nvSpPr>
      <xdr:spPr>
        <a:xfrm>
          <a:off x="16268700" y="65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163514</xdr:rowOff>
    </xdr:from>
    <xdr:ext cx="534377" cy="259045"/>
    <xdr:sp macro="" textlink="">
      <xdr:nvSpPr>
        <xdr:cNvPr id="538" name="災害復旧事業費該当値テキスト"/>
        <xdr:cNvSpPr txBox="1"/>
      </xdr:nvSpPr>
      <xdr:spPr>
        <a:xfrm>
          <a:off x="16370300" y="63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150256</xdr:rowOff>
    </xdr:from>
    <xdr:to>
      <xdr:col>81</xdr:col>
      <xdr:colOff>101600</xdr:colOff>
      <xdr:row>38</xdr:row>
      <xdr:rowOff>80406</xdr:rowOff>
    </xdr:to>
    <xdr:sp macro="" textlink="">
      <xdr:nvSpPr>
        <xdr:cNvPr id="539" name="楕円 538"/>
        <xdr:cNvSpPr/>
      </xdr:nvSpPr>
      <xdr:spPr>
        <a:xfrm>
          <a:off x="15430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96933</xdr:rowOff>
    </xdr:from>
    <xdr:ext cx="534377" cy="259045"/>
    <xdr:sp macro="" textlink="">
      <xdr:nvSpPr>
        <xdr:cNvPr id="540" name="テキスト ボックス 539"/>
        <xdr:cNvSpPr txBox="1"/>
      </xdr:nvSpPr>
      <xdr:spPr>
        <a:xfrm>
          <a:off x="15214111" y="62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143357</xdr:rowOff>
    </xdr:from>
    <xdr:to>
      <xdr:col>76</xdr:col>
      <xdr:colOff>165100</xdr:colOff>
      <xdr:row>38</xdr:row>
      <xdr:rowOff>73507</xdr:rowOff>
    </xdr:to>
    <xdr:sp macro="" textlink="">
      <xdr:nvSpPr>
        <xdr:cNvPr id="541" name="楕円 540"/>
        <xdr:cNvSpPr/>
      </xdr:nvSpPr>
      <xdr:spPr>
        <a:xfrm>
          <a:off x="14541500" y="64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90034</xdr:rowOff>
    </xdr:from>
    <xdr:ext cx="534377" cy="259045"/>
    <xdr:sp macro="" textlink="">
      <xdr:nvSpPr>
        <xdr:cNvPr id="542" name="テキスト ボックス 541"/>
        <xdr:cNvSpPr txBox="1"/>
      </xdr:nvSpPr>
      <xdr:spPr>
        <a:xfrm>
          <a:off x="14325111" y="62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151806</xdr:rowOff>
    </xdr:from>
    <xdr:to>
      <xdr:col>72</xdr:col>
      <xdr:colOff>38100</xdr:colOff>
      <xdr:row>38</xdr:row>
      <xdr:rowOff>81956</xdr:rowOff>
    </xdr:to>
    <xdr:sp macro="" textlink="">
      <xdr:nvSpPr>
        <xdr:cNvPr id="543" name="楕円 542"/>
        <xdr:cNvSpPr/>
      </xdr:nvSpPr>
      <xdr:spPr>
        <a:xfrm>
          <a:off x="13652500" y="64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98483</xdr:rowOff>
    </xdr:from>
    <xdr:ext cx="534377" cy="259045"/>
    <xdr:sp macro="" textlink="">
      <xdr:nvSpPr>
        <xdr:cNvPr id="544" name="テキスト ボックス 543"/>
        <xdr:cNvSpPr txBox="1"/>
      </xdr:nvSpPr>
      <xdr:spPr>
        <a:xfrm>
          <a:off x="13436111" y="62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4871</xdr:rowOff>
    </xdr:from>
    <xdr:to>
      <xdr:col>67</xdr:col>
      <xdr:colOff>101600</xdr:colOff>
      <xdr:row>38</xdr:row>
      <xdr:rowOff>106471</xdr:rowOff>
    </xdr:to>
    <xdr:sp macro="" textlink="">
      <xdr:nvSpPr>
        <xdr:cNvPr id="545" name="楕円 544"/>
        <xdr:cNvSpPr/>
      </xdr:nvSpPr>
      <xdr:spPr>
        <a:xfrm>
          <a:off x="12763500" y="65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122998</xdr:rowOff>
    </xdr:from>
    <xdr:ext cx="534377" cy="259045"/>
    <xdr:sp macro="" textlink="">
      <xdr:nvSpPr>
        <xdr:cNvPr id="546" name="テキスト ボックス 545"/>
        <xdr:cNvSpPr txBox="1"/>
      </xdr:nvSpPr>
      <xdr:spPr>
        <a:xfrm>
          <a:off x="12547111" y="62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52448</xdr:rowOff>
    </xdr:from>
    <xdr:to>
      <xdr:col>85</xdr:col>
      <xdr:colOff>127000</xdr:colOff>
      <xdr:row>74</xdr:row>
      <xdr:rowOff>91026</xdr:rowOff>
    </xdr:to>
    <xdr:cxnSp macro="">
      <xdr:nvCxnSpPr>
        <xdr:cNvPr id="622" name="直線コネクタ 621"/>
        <xdr:cNvCxnSpPr/>
      </xdr:nvCxnSpPr>
      <xdr:spPr>
        <a:xfrm flipV="1">
          <a:off x="15481300" y="12739748"/>
          <a:ext cx="838200" cy="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85527</xdr:rowOff>
    </xdr:from>
    <xdr:to>
      <xdr:col>81</xdr:col>
      <xdr:colOff>50800</xdr:colOff>
      <xdr:row>74</xdr:row>
      <xdr:rowOff>91026</xdr:rowOff>
    </xdr:to>
    <xdr:cxnSp macro="">
      <xdr:nvCxnSpPr>
        <xdr:cNvPr id="625" name="直線コネクタ 624"/>
        <xdr:cNvCxnSpPr/>
      </xdr:nvCxnSpPr>
      <xdr:spPr>
        <a:xfrm>
          <a:off x="14592300" y="12772827"/>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66365</xdr:rowOff>
    </xdr:from>
    <xdr:to>
      <xdr:col>76</xdr:col>
      <xdr:colOff>114300</xdr:colOff>
      <xdr:row>74</xdr:row>
      <xdr:rowOff>85527</xdr:rowOff>
    </xdr:to>
    <xdr:cxnSp macro="">
      <xdr:nvCxnSpPr>
        <xdr:cNvPr id="628" name="直線コネクタ 627"/>
        <xdr:cNvCxnSpPr/>
      </xdr:nvCxnSpPr>
      <xdr:spPr>
        <a:xfrm>
          <a:off x="13703300" y="12753665"/>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66365</xdr:rowOff>
    </xdr:from>
    <xdr:to>
      <xdr:col>71</xdr:col>
      <xdr:colOff>177800</xdr:colOff>
      <xdr:row>74</xdr:row>
      <xdr:rowOff>75829</xdr:rowOff>
    </xdr:to>
    <xdr:cxnSp macro="">
      <xdr:nvCxnSpPr>
        <xdr:cNvPr id="631" name="直線コネクタ 630"/>
        <xdr:cNvCxnSpPr/>
      </xdr:nvCxnSpPr>
      <xdr:spPr>
        <a:xfrm flipV="1">
          <a:off x="12814300" y="12753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1648</xdr:rowOff>
    </xdr:from>
    <xdr:to>
      <xdr:col>85</xdr:col>
      <xdr:colOff>177800</xdr:colOff>
      <xdr:row>74</xdr:row>
      <xdr:rowOff>103248</xdr:rowOff>
    </xdr:to>
    <xdr:sp macro="" textlink="">
      <xdr:nvSpPr>
        <xdr:cNvPr id="641" name="楕円 640"/>
        <xdr:cNvSpPr/>
      </xdr:nvSpPr>
      <xdr:spPr>
        <a:xfrm>
          <a:off x="16268700" y="126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24525</xdr:rowOff>
    </xdr:from>
    <xdr:ext cx="599010" cy="259045"/>
    <xdr:sp macro="" textlink="">
      <xdr:nvSpPr>
        <xdr:cNvPr id="642" name="公債費該当値テキスト"/>
        <xdr:cNvSpPr txBox="1"/>
      </xdr:nvSpPr>
      <xdr:spPr>
        <a:xfrm>
          <a:off x="16370300" y="125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40226</xdr:rowOff>
    </xdr:from>
    <xdr:to>
      <xdr:col>81</xdr:col>
      <xdr:colOff>101600</xdr:colOff>
      <xdr:row>74</xdr:row>
      <xdr:rowOff>141826</xdr:rowOff>
    </xdr:to>
    <xdr:sp macro="" textlink="">
      <xdr:nvSpPr>
        <xdr:cNvPr id="643" name="楕円 642"/>
        <xdr:cNvSpPr/>
      </xdr:nvSpPr>
      <xdr:spPr>
        <a:xfrm>
          <a:off x="15430500" y="12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158353</xdr:rowOff>
    </xdr:from>
    <xdr:ext cx="599010" cy="259045"/>
    <xdr:sp macro="" textlink="">
      <xdr:nvSpPr>
        <xdr:cNvPr id="644" name="テキスト ボックス 643"/>
        <xdr:cNvSpPr txBox="1"/>
      </xdr:nvSpPr>
      <xdr:spPr>
        <a:xfrm>
          <a:off x="15181795" y="1250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34727</xdr:rowOff>
    </xdr:from>
    <xdr:to>
      <xdr:col>76</xdr:col>
      <xdr:colOff>165100</xdr:colOff>
      <xdr:row>74</xdr:row>
      <xdr:rowOff>136327</xdr:rowOff>
    </xdr:to>
    <xdr:sp macro="" textlink="">
      <xdr:nvSpPr>
        <xdr:cNvPr id="645" name="楕円 644"/>
        <xdr:cNvSpPr/>
      </xdr:nvSpPr>
      <xdr:spPr>
        <a:xfrm>
          <a:off x="14541500" y="127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152854</xdr:rowOff>
    </xdr:from>
    <xdr:ext cx="599010" cy="259045"/>
    <xdr:sp macro="" textlink="">
      <xdr:nvSpPr>
        <xdr:cNvPr id="646" name="テキスト ボックス 645"/>
        <xdr:cNvSpPr txBox="1"/>
      </xdr:nvSpPr>
      <xdr:spPr>
        <a:xfrm>
          <a:off x="14292795" y="1249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15565</xdr:rowOff>
    </xdr:from>
    <xdr:to>
      <xdr:col>72</xdr:col>
      <xdr:colOff>38100</xdr:colOff>
      <xdr:row>74</xdr:row>
      <xdr:rowOff>117165</xdr:rowOff>
    </xdr:to>
    <xdr:sp macro="" textlink="">
      <xdr:nvSpPr>
        <xdr:cNvPr id="647" name="楕円 646"/>
        <xdr:cNvSpPr/>
      </xdr:nvSpPr>
      <xdr:spPr>
        <a:xfrm>
          <a:off x="136525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133692</xdr:rowOff>
    </xdr:from>
    <xdr:ext cx="599010" cy="259045"/>
    <xdr:sp macro="" textlink="">
      <xdr:nvSpPr>
        <xdr:cNvPr id="648" name="テキスト ボックス 647"/>
        <xdr:cNvSpPr txBox="1"/>
      </xdr:nvSpPr>
      <xdr:spPr>
        <a:xfrm>
          <a:off x="13403795" y="124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25029</xdr:rowOff>
    </xdr:from>
    <xdr:to>
      <xdr:col>67</xdr:col>
      <xdr:colOff>101600</xdr:colOff>
      <xdr:row>74</xdr:row>
      <xdr:rowOff>126629</xdr:rowOff>
    </xdr:to>
    <xdr:sp macro="" textlink="">
      <xdr:nvSpPr>
        <xdr:cNvPr id="649" name="楕円 648"/>
        <xdr:cNvSpPr/>
      </xdr:nvSpPr>
      <xdr:spPr>
        <a:xfrm>
          <a:off x="127635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143156</xdr:rowOff>
    </xdr:from>
    <xdr:ext cx="599010" cy="259045"/>
    <xdr:sp macro="" textlink="">
      <xdr:nvSpPr>
        <xdr:cNvPr id="650" name="テキスト ボックス 649"/>
        <xdr:cNvSpPr txBox="1"/>
      </xdr:nvSpPr>
      <xdr:spPr>
        <a:xfrm>
          <a:off x="12514795" y="124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93390</xdr:rowOff>
    </xdr:from>
    <xdr:to>
      <xdr:col>85</xdr:col>
      <xdr:colOff>127000</xdr:colOff>
      <xdr:row>98</xdr:row>
      <xdr:rowOff>62971</xdr:rowOff>
    </xdr:to>
    <xdr:cxnSp macro="">
      <xdr:nvCxnSpPr>
        <xdr:cNvPr id="681" name="直線コネクタ 680"/>
        <xdr:cNvCxnSpPr/>
      </xdr:nvCxnSpPr>
      <xdr:spPr>
        <a:xfrm flipV="1">
          <a:off x="15481300" y="16724040"/>
          <a:ext cx="838200" cy="14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62971</xdr:rowOff>
    </xdr:from>
    <xdr:to>
      <xdr:col>81</xdr:col>
      <xdr:colOff>50800</xdr:colOff>
      <xdr:row>98</xdr:row>
      <xdr:rowOff>77739</xdr:rowOff>
    </xdr:to>
    <xdr:cxnSp macro="">
      <xdr:nvCxnSpPr>
        <xdr:cNvPr id="684" name="直線コネクタ 683"/>
        <xdr:cNvCxnSpPr/>
      </xdr:nvCxnSpPr>
      <xdr:spPr>
        <a:xfrm flipV="1">
          <a:off x="14592300" y="16865071"/>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77739</xdr:rowOff>
    </xdr:from>
    <xdr:to>
      <xdr:col>76</xdr:col>
      <xdr:colOff>114300</xdr:colOff>
      <xdr:row>98</xdr:row>
      <xdr:rowOff>85930</xdr:rowOff>
    </xdr:to>
    <xdr:cxnSp macro="">
      <xdr:nvCxnSpPr>
        <xdr:cNvPr id="687" name="直線コネクタ 686"/>
        <xdr:cNvCxnSpPr/>
      </xdr:nvCxnSpPr>
      <xdr:spPr>
        <a:xfrm flipV="1">
          <a:off x="13703300" y="1687983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85930</xdr:rowOff>
    </xdr:from>
    <xdr:to>
      <xdr:col>71</xdr:col>
      <xdr:colOff>177800</xdr:colOff>
      <xdr:row>98</xdr:row>
      <xdr:rowOff>109508</xdr:rowOff>
    </xdr:to>
    <xdr:cxnSp macro="">
      <xdr:nvCxnSpPr>
        <xdr:cNvPr id="690" name="直線コネクタ 689"/>
        <xdr:cNvCxnSpPr/>
      </xdr:nvCxnSpPr>
      <xdr:spPr>
        <a:xfrm flipV="1">
          <a:off x="12814300" y="16888030"/>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42590</xdr:rowOff>
    </xdr:from>
    <xdr:to>
      <xdr:col>85</xdr:col>
      <xdr:colOff>177800</xdr:colOff>
      <xdr:row>97</xdr:row>
      <xdr:rowOff>144190</xdr:rowOff>
    </xdr:to>
    <xdr:sp macro="" textlink="">
      <xdr:nvSpPr>
        <xdr:cNvPr id="700" name="楕円 699"/>
        <xdr:cNvSpPr/>
      </xdr:nvSpPr>
      <xdr:spPr>
        <a:xfrm>
          <a:off x="16268700" y="166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65467</xdr:rowOff>
    </xdr:from>
    <xdr:ext cx="599010" cy="259045"/>
    <xdr:sp macro="" textlink="">
      <xdr:nvSpPr>
        <xdr:cNvPr id="701" name="積立金該当値テキスト"/>
        <xdr:cNvSpPr txBox="1"/>
      </xdr:nvSpPr>
      <xdr:spPr>
        <a:xfrm>
          <a:off x="16370300" y="1652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12171</xdr:rowOff>
    </xdr:from>
    <xdr:to>
      <xdr:col>81</xdr:col>
      <xdr:colOff>101600</xdr:colOff>
      <xdr:row>98</xdr:row>
      <xdr:rowOff>113771</xdr:rowOff>
    </xdr:to>
    <xdr:sp macro="" textlink="">
      <xdr:nvSpPr>
        <xdr:cNvPr id="702" name="楕円 701"/>
        <xdr:cNvSpPr/>
      </xdr:nvSpPr>
      <xdr:spPr>
        <a:xfrm>
          <a:off x="15430500" y="168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130298</xdr:rowOff>
    </xdr:from>
    <xdr:ext cx="534377" cy="259045"/>
    <xdr:sp macro="" textlink="">
      <xdr:nvSpPr>
        <xdr:cNvPr id="703" name="テキスト ボックス 702"/>
        <xdr:cNvSpPr txBox="1"/>
      </xdr:nvSpPr>
      <xdr:spPr>
        <a:xfrm>
          <a:off x="15214111" y="165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26939</xdr:rowOff>
    </xdr:from>
    <xdr:to>
      <xdr:col>76</xdr:col>
      <xdr:colOff>165100</xdr:colOff>
      <xdr:row>98</xdr:row>
      <xdr:rowOff>128539</xdr:rowOff>
    </xdr:to>
    <xdr:sp macro="" textlink="">
      <xdr:nvSpPr>
        <xdr:cNvPr id="704" name="楕円 703"/>
        <xdr:cNvSpPr/>
      </xdr:nvSpPr>
      <xdr:spPr>
        <a:xfrm>
          <a:off x="14541500" y="168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145066</xdr:rowOff>
    </xdr:from>
    <xdr:ext cx="534377" cy="259045"/>
    <xdr:sp macro="" textlink="">
      <xdr:nvSpPr>
        <xdr:cNvPr id="705" name="テキスト ボックス 704"/>
        <xdr:cNvSpPr txBox="1"/>
      </xdr:nvSpPr>
      <xdr:spPr>
        <a:xfrm>
          <a:off x="14325111" y="166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35130</xdr:rowOff>
    </xdr:from>
    <xdr:to>
      <xdr:col>72</xdr:col>
      <xdr:colOff>38100</xdr:colOff>
      <xdr:row>98</xdr:row>
      <xdr:rowOff>136730</xdr:rowOff>
    </xdr:to>
    <xdr:sp macro="" textlink="">
      <xdr:nvSpPr>
        <xdr:cNvPr id="706" name="楕円 705"/>
        <xdr:cNvSpPr/>
      </xdr:nvSpPr>
      <xdr:spPr>
        <a:xfrm>
          <a:off x="13652500" y="16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153257</xdr:rowOff>
    </xdr:from>
    <xdr:ext cx="534377" cy="259045"/>
    <xdr:sp macro="" textlink="">
      <xdr:nvSpPr>
        <xdr:cNvPr id="707" name="テキスト ボックス 706"/>
        <xdr:cNvSpPr txBox="1"/>
      </xdr:nvSpPr>
      <xdr:spPr>
        <a:xfrm>
          <a:off x="13436111" y="166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58708</xdr:rowOff>
    </xdr:from>
    <xdr:to>
      <xdr:col>67</xdr:col>
      <xdr:colOff>101600</xdr:colOff>
      <xdr:row>98</xdr:row>
      <xdr:rowOff>160308</xdr:rowOff>
    </xdr:to>
    <xdr:sp macro="" textlink="">
      <xdr:nvSpPr>
        <xdr:cNvPr id="708" name="楕円 707"/>
        <xdr:cNvSpPr/>
      </xdr:nvSpPr>
      <xdr:spPr>
        <a:xfrm>
          <a:off x="12763500" y="16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151435</xdr:rowOff>
    </xdr:from>
    <xdr:ext cx="534377" cy="259045"/>
    <xdr:sp macro="" textlink="">
      <xdr:nvSpPr>
        <xdr:cNvPr id="709" name="テキスト ボックス 708"/>
        <xdr:cNvSpPr txBox="1"/>
      </xdr:nvSpPr>
      <xdr:spPr>
        <a:xfrm>
          <a:off x="12547111" y="169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24181</xdr:rowOff>
    </xdr:from>
    <xdr:to>
      <xdr:col>107</xdr:col>
      <xdr:colOff>50800</xdr:colOff>
      <xdr:row>39</xdr:row>
      <xdr:rowOff>44450</xdr:rowOff>
    </xdr:to>
    <xdr:cxnSp macro="">
      <xdr:nvCxnSpPr>
        <xdr:cNvPr id="744" name="直線コネクタ 743"/>
        <xdr:cNvCxnSpPr/>
      </xdr:nvCxnSpPr>
      <xdr:spPr>
        <a:xfrm>
          <a:off x="19545300" y="671073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24181</xdr:rowOff>
    </xdr:from>
    <xdr:to>
      <xdr:col>102</xdr:col>
      <xdr:colOff>114300</xdr:colOff>
      <xdr:row>39</xdr:row>
      <xdr:rowOff>44031</xdr:rowOff>
    </xdr:to>
    <xdr:cxnSp macro="">
      <xdr:nvCxnSpPr>
        <xdr:cNvPr id="747" name="直線コネクタ 746"/>
        <xdr:cNvCxnSpPr/>
      </xdr:nvCxnSpPr>
      <xdr:spPr>
        <a:xfrm flipV="1">
          <a:off x="18656300" y="6710731"/>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144831</xdr:rowOff>
    </xdr:from>
    <xdr:to>
      <xdr:col>102</xdr:col>
      <xdr:colOff>165100</xdr:colOff>
      <xdr:row>39</xdr:row>
      <xdr:rowOff>74981</xdr:rowOff>
    </xdr:to>
    <xdr:sp macro="" textlink="">
      <xdr:nvSpPr>
        <xdr:cNvPr id="763" name="楕円 762"/>
        <xdr:cNvSpPr/>
      </xdr:nvSpPr>
      <xdr:spPr>
        <a:xfrm>
          <a:off x="19494500" y="66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66108</xdr:rowOff>
    </xdr:from>
    <xdr:ext cx="378565" cy="259045"/>
    <xdr:sp macro="" textlink="">
      <xdr:nvSpPr>
        <xdr:cNvPr id="764" name="テキスト ボックス 763"/>
        <xdr:cNvSpPr txBox="1"/>
      </xdr:nvSpPr>
      <xdr:spPr>
        <a:xfrm>
          <a:off x="19356017" y="675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164681</xdr:rowOff>
    </xdr:from>
    <xdr:to>
      <xdr:col>98</xdr:col>
      <xdr:colOff>38100</xdr:colOff>
      <xdr:row>39</xdr:row>
      <xdr:rowOff>94831</xdr:rowOff>
    </xdr:to>
    <xdr:sp macro="" textlink="">
      <xdr:nvSpPr>
        <xdr:cNvPr id="765" name="楕円 764"/>
        <xdr:cNvSpPr/>
      </xdr:nvSpPr>
      <xdr:spPr>
        <a:xfrm>
          <a:off x="18605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85958</xdr:rowOff>
    </xdr:from>
    <xdr:ext cx="313932" cy="259045"/>
    <xdr:sp macro="" textlink="">
      <xdr:nvSpPr>
        <xdr:cNvPr id="766" name="テキスト ボックス 765"/>
        <xdr:cNvSpPr txBox="1"/>
      </xdr:nvSpPr>
      <xdr:spPr>
        <a:xfrm>
          <a:off x="18499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41643</xdr:rowOff>
    </xdr:from>
    <xdr:to>
      <xdr:col>116</xdr:col>
      <xdr:colOff>63500</xdr:colOff>
      <xdr:row>59</xdr:row>
      <xdr:rowOff>41719</xdr:rowOff>
    </xdr:to>
    <xdr:cxnSp macro="">
      <xdr:nvCxnSpPr>
        <xdr:cNvPr id="795" name="直線コネクタ 794"/>
        <xdr:cNvCxnSpPr/>
      </xdr:nvCxnSpPr>
      <xdr:spPr>
        <a:xfrm flipV="1">
          <a:off x="21323300" y="1015719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41719</xdr:rowOff>
    </xdr:from>
    <xdr:to>
      <xdr:col>111</xdr:col>
      <xdr:colOff>177800</xdr:colOff>
      <xdr:row>59</xdr:row>
      <xdr:rowOff>41745</xdr:rowOff>
    </xdr:to>
    <xdr:cxnSp macro="">
      <xdr:nvCxnSpPr>
        <xdr:cNvPr id="798" name="直線コネクタ 797"/>
        <xdr:cNvCxnSpPr/>
      </xdr:nvCxnSpPr>
      <xdr:spPr>
        <a:xfrm flipV="1">
          <a:off x="20434300" y="1015726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41719</xdr:rowOff>
    </xdr:from>
    <xdr:to>
      <xdr:col>107</xdr:col>
      <xdr:colOff>50800</xdr:colOff>
      <xdr:row>59</xdr:row>
      <xdr:rowOff>41745</xdr:rowOff>
    </xdr:to>
    <xdr:cxnSp macro="">
      <xdr:nvCxnSpPr>
        <xdr:cNvPr id="801" name="直線コネクタ 800"/>
        <xdr:cNvCxnSpPr/>
      </xdr:nvCxnSpPr>
      <xdr:spPr>
        <a:xfrm>
          <a:off x="19545300" y="1015726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40259</xdr:rowOff>
    </xdr:from>
    <xdr:to>
      <xdr:col>102</xdr:col>
      <xdr:colOff>114300</xdr:colOff>
      <xdr:row>59</xdr:row>
      <xdr:rowOff>41719</xdr:rowOff>
    </xdr:to>
    <xdr:cxnSp macro="">
      <xdr:nvCxnSpPr>
        <xdr:cNvPr id="804" name="直線コネクタ 803"/>
        <xdr:cNvCxnSpPr/>
      </xdr:nvCxnSpPr>
      <xdr:spPr>
        <a:xfrm>
          <a:off x="18656300" y="10155809"/>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162293</xdr:rowOff>
    </xdr:from>
    <xdr:to>
      <xdr:col>116</xdr:col>
      <xdr:colOff>114300</xdr:colOff>
      <xdr:row>59</xdr:row>
      <xdr:rowOff>92443</xdr:rowOff>
    </xdr:to>
    <xdr:sp macro="" textlink="">
      <xdr:nvSpPr>
        <xdr:cNvPr id="814" name="楕円 813"/>
        <xdr:cNvSpPr/>
      </xdr:nvSpPr>
      <xdr:spPr>
        <a:xfrm>
          <a:off x="22110700" y="101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162369</xdr:rowOff>
    </xdr:from>
    <xdr:to>
      <xdr:col>112</xdr:col>
      <xdr:colOff>38100</xdr:colOff>
      <xdr:row>59</xdr:row>
      <xdr:rowOff>92519</xdr:rowOff>
    </xdr:to>
    <xdr:sp macro="" textlink="">
      <xdr:nvSpPr>
        <xdr:cNvPr id="816" name="楕円 815"/>
        <xdr:cNvSpPr/>
      </xdr:nvSpPr>
      <xdr:spPr>
        <a:xfrm>
          <a:off x="21272500" y="101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83646</xdr:rowOff>
    </xdr:from>
    <xdr:ext cx="378565" cy="259045"/>
    <xdr:sp macro="" textlink="">
      <xdr:nvSpPr>
        <xdr:cNvPr id="817" name="テキスト ボックス 816"/>
        <xdr:cNvSpPr txBox="1"/>
      </xdr:nvSpPr>
      <xdr:spPr>
        <a:xfrm>
          <a:off x="21134017" y="1019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162395</xdr:rowOff>
    </xdr:from>
    <xdr:to>
      <xdr:col>107</xdr:col>
      <xdr:colOff>101600</xdr:colOff>
      <xdr:row>59</xdr:row>
      <xdr:rowOff>92545</xdr:rowOff>
    </xdr:to>
    <xdr:sp macro="" textlink="">
      <xdr:nvSpPr>
        <xdr:cNvPr id="818" name="楕円 817"/>
        <xdr:cNvSpPr/>
      </xdr:nvSpPr>
      <xdr:spPr>
        <a:xfrm>
          <a:off x="20383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83672</xdr:rowOff>
    </xdr:from>
    <xdr:ext cx="378565" cy="259045"/>
    <xdr:sp macro="" textlink="">
      <xdr:nvSpPr>
        <xdr:cNvPr id="819" name="テキスト ボックス 818"/>
        <xdr:cNvSpPr txBox="1"/>
      </xdr:nvSpPr>
      <xdr:spPr>
        <a:xfrm>
          <a:off x="20245017" y="1019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162369</xdr:rowOff>
    </xdr:from>
    <xdr:to>
      <xdr:col>102</xdr:col>
      <xdr:colOff>165100</xdr:colOff>
      <xdr:row>59</xdr:row>
      <xdr:rowOff>92519</xdr:rowOff>
    </xdr:to>
    <xdr:sp macro="" textlink="">
      <xdr:nvSpPr>
        <xdr:cNvPr id="820" name="楕円 819"/>
        <xdr:cNvSpPr/>
      </xdr:nvSpPr>
      <xdr:spPr>
        <a:xfrm>
          <a:off x="19494500" y="101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83646</xdr:rowOff>
    </xdr:from>
    <xdr:ext cx="378565" cy="259045"/>
    <xdr:sp macro="" textlink="">
      <xdr:nvSpPr>
        <xdr:cNvPr id="821" name="テキスト ボックス 820"/>
        <xdr:cNvSpPr txBox="1"/>
      </xdr:nvSpPr>
      <xdr:spPr>
        <a:xfrm>
          <a:off x="19356017" y="1019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22" name="楕円 821"/>
        <xdr:cNvSpPr/>
      </xdr:nvSpPr>
      <xdr:spPr>
        <a:xfrm>
          <a:off x="18605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82186</xdr:rowOff>
    </xdr:from>
    <xdr:ext cx="378565" cy="259045"/>
    <xdr:sp macro="" textlink="">
      <xdr:nvSpPr>
        <xdr:cNvPr id="823" name="テキスト ボックス 822"/>
        <xdr:cNvSpPr txBox="1"/>
      </xdr:nvSpPr>
      <xdr:spPr>
        <a:xfrm>
          <a:off x="18467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43093</xdr:rowOff>
    </xdr:from>
    <xdr:to>
      <xdr:col>116</xdr:col>
      <xdr:colOff>63500</xdr:colOff>
      <xdr:row>74</xdr:row>
      <xdr:rowOff>49312</xdr:rowOff>
    </xdr:to>
    <xdr:cxnSp macro="">
      <xdr:nvCxnSpPr>
        <xdr:cNvPr id="851" name="直線コネクタ 850"/>
        <xdr:cNvCxnSpPr/>
      </xdr:nvCxnSpPr>
      <xdr:spPr>
        <a:xfrm flipV="1">
          <a:off x="21323300" y="12730393"/>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49312</xdr:rowOff>
    </xdr:from>
    <xdr:to>
      <xdr:col>111</xdr:col>
      <xdr:colOff>177800</xdr:colOff>
      <xdr:row>74</xdr:row>
      <xdr:rowOff>114067</xdr:rowOff>
    </xdr:to>
    <xdr:cxnSp macro="">
      <xdr:nvCxnSpPr>
        <xdr:cNvPr id="854" name="直線コネクタ 853"/>
        <xdr:cNvCxnSpPr/>
      </xdr:nvCxnSpPr>
      <xdr:spPr>
        <a:xfrm flipV="1">
          <a:off x="20434300" y="12736612"/>
          <a:ext cx="889000" cy="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86101</xdr:rowOff>
    </xdr:from>
    <xdr:to>
      <xdr:col>107</xdr:col>
      <xdr:colOff>50800</xdr:colOff>
      <xdr:row>74</xdr:row>
      <xdr:rowOff>114067</xdr:rowOff>
    </xdr:to>
    <xdr:cxnSp macro="">
      <xdr:nvCxnSpPr>
        <xdr:cNvPr id="857" name="直線コネクタ 856"/>
        <xdr:cNvCxnSpPr/>
      </xdr:nvCxnSpPr>
      <xdr:spPr>
        <a:xfrm>
          <a:off x="19545300" y="12773401"/>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17597</xdr:rowOff>
    </xdr:from>
    <xdr:to>
      <xdr:col>102</xdr:col>
      <xdr:colOff>114300</xdr:colOff>
      <xdr:row>74</xdr:row>
      <xdr:rowOff>86101</xdr:rowOff>
    </xdr:to>
    <xdr:cxnSp macro="">
      <xdr:nvCxnSpPr>
        <xdr:cNvPr id="860" name="直線コネクタ 859"/>
        <xdr:cNvCxnSpPr/>
      </xdr:nvCxnSpPr>
      <xdr:spPr>
        <a:xfrm>
          <a:off x="18656300" y="1270489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163743</xdr:rowOff>
    </xdr:from>
    <xdr:to>
      <xdr:col>116</xdr:col>
      <xdr:colOff>114300</xdr:colOff>
      <xdr:row>74</xdr:row>
      <xdr:rowOff>93893</xdr:rowOff>
    </xdr:to>
    <xdr:sp macro="" textlink="">
      <xdr:nvSpPr>
        <xdr:cNvPr id="870" name="楕円 869"/>
        <xdr:cNvSpPr/>
      </xdr:nvSpPr>
      <xdr:spPr>
        <a:xfrm>
          <a:off x="22110700" y="126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15170</xdr:rowOff>
    </xdr:from>
    <xdr:ext cx="534377" cy="259045"/>
    <xdr:sp macro="" textlink="">
      <xdr:nvSpPr>
        <xdr:cNvPr id="871" name="繰出金該当値テキスト"/>
        <xdr:cNvSpPr txBox="1"/>
      </xdr:nvSpPr>
      <xdr:spPr>
        <a:xfrm>
          <a:off x="22212300" y="125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169962</xdr:rowOff>
    </xdr:from>
    <xdr:to>
      <xdr:col>112</xdr:col>
      <xdr:colOff>38100</xdr:colOff>
      <xdr:row>74</xdr:row>
      <xdr:rowOff>100112</xdr:rowOff>
    </xdr:to>
    <xdr:sp macro="" textlink="">
      <xdr:nvSpPr>
        <xdr:cNvPr id="872" name="楕円 871"/>
        <xdr:cNvSpPr/>
      </xdr:nvSpPr>
      <xdr:spPr>
        <a:xfrm>
          <a:off x="21272500" y="126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116639</xdr:rowOff>
    </xdr:from>
    <xdr:ext cx="534377" cy="259045"/>
    <xdr:sp macro="" textlink="">
      <xdr:nvSpPr>
        <xdr:cNvPr id="873" name="テキスト ボックス 872"/>
        <xdr:cNvSpPr txBox="1"/>
      </xdr:nvSpPr>
      <xdr:spPr>
        <a:xfrm>
          <a:off x="21056111" y="124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63267</xdr:rowOff>
    </xdr:from>
    <xdr:to>
      <xdr:col>107</xdr:col>
      <xdr:colOff>101600</xdr:colOff>
      <xdr:row>74</xdr:row>
      <xdr:rowOff>164867</xdr:rowOff>
    </xdr:to>
    <xdr:sp macro="" textlink="">
      <xdr:nvSpPr>
        <xdr:cNvPr id="874" name="楕円 873"/>
        <xdr:cNvSpPr/>
      </xdr:nvSpPr>
      <xdr:spPr>
        <a:xfrm>
          <a:off x="20383500" y="127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155994</xdr:rowOff>
    </xdr:from>
    <xdr:ext cx="534377" cy="259045"/>
    <xdr:sp macro="" textlink="">
      <xdr:nvSpPr>
        <xdr:cNvPr id="875" name="テキスト ボックス 874"/>
        <xdr:cNvSpPr txBox="1"/>
      </xdr:nvSpPr>
      <xdr:spPr>
        <a:xfrm>
          <a:off x="20167111" y="128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35301</xdr:rowOff>
    </xdr:from>
    <xdr:to>
      <xdr:col>102</xdr:col>
      <xdr:colOff>165100</xdr:colOff>
      <xdr:row>74</xdr:row>
      <xdr:rowOff>136901</xdr:rowOff>
    </xdr:to>
    <xdr:sp macro="" textlink="">
      <xdr:nvSpPr>
        <xdr:cNvPr id="876" name="楕円 875"/>
        <xdr:cNvSpPr/>
      </xdr:nvSpPr>
      <xdr:spPr>
        <a:xfrm>
          <a:off x="19494500" y="127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153428</xdr:rowOff>
    </xdr:from>
    <xdr:ext cx="534377" cy="259045"/>
    <xdr:sp macro="" textlink="">
      <xdr:nvSpPr>
        <xdr:cNvPr id="877" name="テキスト ボックス 876"/>
        <xdr:cNvSpPr txBox="1"/>
      </xdr:nvSpPr>
      <xdr:spPr>
        <a:xfrm>
          <a:off x="19278111" y="1249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138247</xdr:rowOff>
    </xdr:from>
    <xdr:to>
      <xdr:col>98</xdr:col>
      <xdr:colOff>38100</xdr:colOff>
      <xdr:row>74</xdr:row>
      <xdr:rowOff>68397</xdr:rowOff>
    </xdr:to>
    <xdr:sp macro="" textlink="">
      <xdr:nvSpPr>
        <xdr:cNvPr id="878" name="楕円 877"/>
        <xdr:cNvSpPr/>
      </xdr:nvSpPr>
      <xdr:spPr>
        <a:xfrm>
          <a:off x="18605500" y="126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84924</xdr:rowOff>
    </xdr:from>
    <xdr:ext cx="534377" cy="259045"/>
    <xdr:sp macro="" textlink="">
      <xdr:nvSpPr>
        <xdr:cNvPr id="879" name="テキスト ボックス 878"/>
        <xdr:cNvSpPr txBox="1"/>
      </xdr:nvSpPr>
      <xdr:spPr>
        <a:xfrm>
          <a:off x="18389111" y="124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人当たりの人件費は</a:t>
          </a:r>
          <a:r>
            <a:rPr kumimoji="1" lang="en-US" altLang="ja-JP" sz="1300">
              <a:latin typeface="ＭＳ Ｐゴシック" panose="020B0600070205080204" pitchFamily="50" charset="-128"/>
              <a:ea typeface="ＭＳ Ｐゴシック" panose="020B0600070205080204" pitchFamily="50" charset="-128"/>
            </a:rPr>
            <a:t>194,514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円となっており、類似団体平均を上回っている。本町は離島や広域な行政区域を抱えており、職員数が類似団体に比べ多くなっていることなどから人件費が多額になっている。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人当たりの普通建設事業費（うち更新整備）が</a:t>
          </a:r>
          <a:r>
            <a:rPr kumimoji="1" lang="en-US" altLang="ja-JP" sz="1300">
              <a:latin typeface="ＭＳ Ｐゴシック" panose="020B0600070205080204" pitchFamily="50" charset="-128"/>
              <a:ea typeface="ＭＳ Ｐゴシック" panose="020B0600070205080204" pitchFamily="50" charset="-128"/>
            </a:rPr>
            <a:t>263,308</a:t>
          </a:r>
          <a:r>
            <a:rPr kumimoji="1" lang="ja-JP" altLang="en-US" sz="1300">
              <a:latin typeface="ＭＳ Ｐゴシック" panose="020B0600070205080204" pitchFamily="50" charset="-128"/>
              <a:ea typeface="ＭＳ Ｐゴシック" panose="020B0600070205080204" pitchFamily="50" charset="-128"/>
            </a:rPr>
            <a:t>円と前年度から増となった要因は、大型事業のし尿処理施設建設事業が最終年度を迎えたことや、給食センター建替事業が開始したため増となっている。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169,084</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円となっており、引き続き、類似団体と比較して高い状況である。事業の繰越により起債発行が偏ったことや、人口の減少により増となっている。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115,097</a:t>
          </a:r>
          <a:r>
            <a:rPr kumimoji="1" lang="ja-JP" altLang="en-US" sz="1300">
              <a:latin typeface="ＭＳ Ｐゴシック" panose="020B0600070205080204" pitchFamily="50" charset="-128"/>
              <a:ea typeface="ＭＳ Ｐゴシック" panose="020B0600070205080204" pitchFamily="50" charset="-128"/>
            </a:rPr>
            <a:t>円となており、前年度から増加し、類似団体平均を上回っている。子育て世帯や住民非課税世帯への臨時特別給付金が支給されたため増となっている。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127698</xdr:rowOff>
    </xdr:from>
    <xdr:to>
      <xdr:col>24</xdr:col>
      <xdr:colOff>63500</xdr:colOff>
      <xdr:row>35</xdr:row>
      <xdr:rowOff>139128</xdr:rowOff>
    </xdr:to>
    <xdr:cxnSp macro="">
      <xdr:nvCxnSpPr>
        <xdr:cNvPr id="61" name="直線コネクタ 60"/>
        <xdr:cNvCxnSpPr/>
      </xdr:nvCxnSpPr>
      <xdr:spPr>
        <a:xfrm flipV="1">
          <a:off x="3797300" y="61284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139128</xdr:rowOff>
    </xdr:to>
    <xdr:cxnSp macro="">
      <xdr:nvCxnSpPr>
        <xdr:cNvPr id="64" name="直線コネクタ 63"/>
        <xdr:cNvCxnSpPr/>
      </xdr:nvCxnSpPr>
      <xdr:spPr>
        <a:xfrm>
          <a:off x="2908300" y="6059678"/>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58928</xdr:rowOff>
    </xdr:from>
    <xdr:to>
      <xdr:col>15</xdr:col>
      <xdr:colOff>50800</xdr:colOff>
      <xdr:row>35</xdr:row>
      <xdr:rowOff>73597</xdr:rowOff>
    </xdr:to>
    <xdr:cxnSp macro="">
      <xdr:nvCxnSpPr>
        <xdr:cNvPr id="67" name="直線コネクタ 66"/>
        <xdr:cNvCxnSpPr/>
      </xdr:nvCxnSpPr>
      <xdr:spPr>
        <a:xfrm flipV="1">
          <a:off x="2019300" y="605967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73597</xdr:rowOff>
    </xdr:from>
    <xdr:to>
      <xdr:col>10</xdr:col>
      <xdr:colOff>114300</xdr:colOff>
      <xdr:row>35</xdr:row>
      <xdr:rowOff>110934</xdr:rowOff>
    </xdr:to>
    <xdr:cxnSp macro="">
      <xdr:nvCxnSpPr>
        <xdr:cNvPr id="70" name="直線コネクタ 69"/>
        <xdr:cNvCxnSpPr/>
      </xdr:nvCxnSpPr>
      <xdr:spPr>
        <a:xfrm flipV="1">
          <a:off x="1130300" y="6074347"/>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76898</xdr:rowOff>
    </xdr:from>
    <xdr:to>
      <xdr:col>24</xdr:col>
      <xdr:colOff>114300</xdr:colOff>
      <xdr:row>36</xdr:row>
      <xdr:rowOff>7048</xdr:rowOff>
    </xdr:to>
    <xdr:sp macro="" textlink="">
      <xdr:nvSpPr>
        <xdr:cNvPr id="80" name="楕円 79"/>
        <xdr:cNvSpPr/>
      </xdr:nvSpPr>
      <xdr:spPr>
        <a:xfrm>
          <a:off x="45847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55325</xdr:rowOff>
    </xdr:from>
    <xdr:ext cx="469744" cy="259045"/>
    <xdr:sp macro="" textlink="">
      <xdr:nvSpPr>
        <xdr:cNvPr id="81" name="議会費該当値テキスト"/>
        <xdr:cNvSpPr txBox="1"/>
      </xdr:nvSpPr>
      <xdr:spPr>
        <a:xfrm>
          <a:off x="4686300" y="605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88328</xdr:rowOff>
    </xdr:from>
    <xdr:to>
      <xdr:col>20</xdr:col>
      <xdr:colOff>38100</xdr:colOff>
      <xdr:row>36</xdr:row>
      <xdr:rowOff>18478</xdr:rowOff>
    </xdr:to>
    <xdr:sp macro="" textlink="">
      <xdr:nvSpPr>
        <xdr:cNvPr id="82" name="楕円 81"/>
        <xdr:cNvSpPr/>
      </xdr:nvSpPr>
      <xdr:spPr>
        <a:xfrm>
          <a:off x="3746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9605</xdr:rowOff>
    </xdr:from>
    <xdr:ext cx="469744" cy="259045"/>
    <xdr:sp macro="" textlink="">
      <xdr:nvSpPr>
        <xdr:cNvPr id="83" name="テキスト ボックス 82"/>
        <xdr:cNvSpPr txBox="1"/>
      </xdr:nvSpPr>
      <xdr:spPr>
        <a:xfrm>
          <a:off x="3562428" y="618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xdr:rowOff>
    </xdr:from>
    <xdr:to>
      <xdr:col>15</xdr:col>
      <xdr:colOff>101600</xdr:colOff>
      <xdr:row>35</xdr:row>
      <xdr:rowOff>109728</xdr:rowOff>
    </xdr:to>
    <xdr:sp macro="" textlink="">
      <xdr:nvSpPr>
        <xdr:cNvPr id="84" name="楕円 83"/>
        <xdr:cNvSpPr/>
      </xdr:nvSpPr>
      <xdr:spPr>
        <a:xfrm>
          <a:off x="2857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100855</xdr:rowOff>
    </xdr:from>
    <xdr:ext cx="469744" cy="259045"/>
    <xdr:sp macro="" textlink="">
      <xdr:nvSpPr>
        <xdr:cNvPr id="85" name="テキスト ボックス 84"/>
        <xdr:cNvSpPr txBox="1"/>
      </xdr:nvSpPr>
      <xdr:spPr>
        <a:xfrm>
          <a:off x="2673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22797</xdr:rowOff>
    </xdr:from>
    <xdr:to>
      <xdr:col>10</xdr:col>
      <xdr:colOff>165100</xdr:colOff>
      <xdr:row>35</xdr:row>
      <xdr:rowOff>124397</xdr:rowOff>
    </xdr:to>
    <xdr:sp macro="" textlink="">
      <xdr:nvSpPr>
        <xdr:cNvPr id="86" name="楕円 85"/>
        <xdr:cNvSpPr/>
      </xdr:nvSpPr>
      <xdr:spPr>
        <a:xfrm>
          <a:off x="1968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115524</xdr:rowOff>
    </xdr:from>
    <xdr:ext cx="469744" cy="259045"/>
    <xdr:sp macro="" textlink="">
      <xdr:nvSpPr>
        <xdr:cNvPr id="87" name="テキスト ボックス 86"/>
        <xdr:cNvSpPr txBox="1"/>
      </xdr:nvSpPr>
      <xdr:spPr>
        <a:xfrm>
          <a:off x="1784428" y="6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60134</xdr:rowOff>
    </xdr:from>
    <xdr:to>
      <xdr:col>6</xdr:col>
      <xdr:colOff>38100</xdr:colOff>
      <xdr:row>35</xdr:row>
      <xdr:rowOff>161734</xdr:rowOff>
    </xdr:to>
    <xdr:sp macro="" textlink="">
      <xdr:nvSpPr>
        <xdr:cNvPr id="88" name="楕円 87"/>
        <xdr:cNvSpPr/>
      </xdr:nvSpPr>
      <xdr:spPr>
        <a:xfrm>
          <a:off x="1079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152861</xdr:rowOff>
    </xdr:from>
    <xdr:ext cx="469744" cy="259045"/>
    <xdr:sp macro="" textlink="">
      <xdr:nvSpPr>
        <xdr:cNvPr id="89" name="テキスト ボックス 88"/>
        <xdr:cNvSpPr txBox="1"/>
      </xdr:nvSpPr>
      <xdr:spPr>
        <a:xfrm>
          <a:off x="895428"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140420</xdr:rowOff>
    </xdr:from>
    <xdr:to>
      <xdr:col>24</xdr:col>
      <xdr:colOff>63500</xdr:colOff>
      <xdr:row>56</xdr:row>
      <xdr:rowOff>170307</xdr:rowOff>
    </xdr:to>
    <xdr:cxnSp macro="">
      <xdr:nvCxnSpPr>
        <xdr:cNvPr id="120" name="直線コネクタ 119"/>
        <xdr:cNvCxnSpPr/>
      </xdr:nvCxnSpPr>
      <xdr:spPr>
        <a:xfrm>
          <a:off x="3797300" y="9570170"/>
          <a:ext cx="838200" cy="2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140420</xdr:rowOff>
    </xdr:from>
    <xdr:to>
      <xdr:col>19</xdr:col>
      <xdr:colOff>177800</xdr:colOff>
      <xdr:row>57</xdr:row>
      <xdr:rowOff>150211</xdr:rowOff>
    </xdr:to>
    <xdr:cxnSp macro="">
      <xdr:nvCxnSpPr>
        <xdr:cNvPr id="123" name="直線コネクタ 122"/>
        <xdr:cNvCxnSpPr/>
      </xdr:nvCxnSpPr>
      <xdr:spPr>
        <a:xfrm flipV="1">
          <a:off x="2908300" y="9570170"/>
          <a:ext cx="889000" cy="3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143751</xdr:rowOff>
    </xdr:from>
    <xdr:to>
      <xdr:col>15</xdr:col>
      <xdr:colOff>50800</xdr:colOff>
      <xdr:row>57</xdr:row>
      <xdr:rowOff>150211</xdr:rowOff>
    </xdr:to>
    <xdr:cxnSp macro="">
      <xdr:nvCxnSpPr>
        <xdr:cNvPr id="126" name="直線コネクタ 125"/>
        <xdr:cNvCxnSpPr/>
      </xdr:nvCxnSpPr>
      <xdr:spPr>
        <a:xfrm>
          <a:off x="2019300" y="9916401"/>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143751</xdr:rowOff>
    </xdr:from>
    <xdr:to>
      <xdr:col>10</xdr:col>
      <xdr:colOff>114300</xdr:colOff>
      <xdr:row>57</xdr:row>
      <xdr:rowOff>149763</xdr:rowOff>
    </xdr:to>
    <xdr:cxnSp macro="">
      <xdr:nvCxnSpPr>
        <xdr:cNvPr id="129" name="直線コネクタ 128"/>
        <xdr:cNvCxnSpPr/>
      </xdr:nvCxnSpPr>
      <xdr:spPr>
        <a:xfrm flipV="1">
          <a:off x="1130300" y="99164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119507</xdr:rowOff>
    </xdr:from>
    <xdr:to>
      <xdr:col>24</xdr:col>
      <xdr:colOff>114300</xdr:colOff>
      <xdr:row>57</xdr:row>
      <xdr:rowOff>49657</xdr:rowOff>
    </xdr:to>
    <xdr:sp macro="" textlink="">
      <xdr:nvSpPr>
        <xdr:cNvPr id="139" name="楕円 138"/>
        <xdr:cNvSpPr/>
      </xdr:nvSpPr>
      <xdr:spPr>
        <a:xfrm>
          <a:off x="4584700" y="97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142384</xdr:rowOff>
    </xdr:from>
    <xdr:ext cx="599010" cy="259045"/>
    <xdr:sp macro="" textlink="">
      <xdr:nvSpPr>
        <xdr:cNvPr id="140" name="総務費該当値テキスト"/>
        <xdr:cNvSpPr txBox="1"/>
      </xdr:nvSpPr>
      <xdr:spPr>
        <a:xfrm>
          <a:off x="4686300" y="957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89620</xdr:rowOff>
    </xdr:from>
    <xdr:to>
      <xdr:col>20</xdr:col>
      <xdr:colOff>38100</xdr:colOff>
      <xdr:row>56</xdr:row>
      <xdr:rowOff>19770</xdr:rowOff>
    </xdr:to>
    <xdr:sp macro="" textlink="">
      <xdr:nvSpPr>
        <xdr:cNvPr id="141" name="楕円 140"/>
        <xdr:cNvSpPr/>
      </xdr:nvSpPr>
      <xdr:spPr>
        <a:xfrm>
          <a:off x="3746500" y="95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36297</xdr:rowOff>
    </xdr:from>
    <xdr:ext cx="599010" cy="259045"/>
    <xdr:sp macro="" textlink="">
      <xdr:nvSpPr>
        <xdr:cNvPr id="142" name="テキスト ボックス 141"/>
        <xdr:cNvSpPr txBox="1"/>
      </xdr:nvSpPr>
      <xdr:spPr>
        <a:xfrm>
          <a:off x="3497795" y="92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99411</xdr:rowOff>
    </xdr:from>
    <xdr:to>
      <xdr:col>15</xdr:col>
      <xdr:colOff>101600</xdr:colOff>
      <xdr:row>58</xdr:row>
      <xdr:rowOff>29561</xdr:rowOff>
    </xdr:to>
    <xdr:sp macro="" textlink="">
      <xdr:nvSpPr>
        <xdr:cNvPr id="143" name="楕円 142"/>
        <xdr:cNvSpPr/>
      </xdr:nvSpPr>
      <xdr:spPr>
        <a:xfrm>
          <a:off x="2857500" y="98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46088</xdr:rowOff>
    </xdr:from>
    <xdr:ext cx="599010" cy="259045"/>
    <xdr:sp macro="" textlink="">
      <xdr:nvSpPr>
        <xdr:cNvPr id="144" name="テキスト ボックス 143"/>
        <xdr:cNvSpPr txBox="1"/>
      </xdr:nvSpPr>
      <xdr:spPr>
        <a:xfrm>
          <a:off x="2608795" y="964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92951</xdr:rowOff>
    </xdr:from>
    <xdr:to>
      <xdr:col>10</xdr:col>
      <xdr:colOff>165100</xdr:colOff>
      <xdr:row>58</xdr:row>
      <xdr:rowOff>23101</xdr:rowOff>
    </xdr:to>
    <xdr:sp macro="" textlink="">
      <xdr:nvSpPr>
        <xdr:cNvPr id="145" name="楕円 144"/>
        <xdr:cNvSpPr/>
      </xdr:nvSpPr>
      <xdr:spPr>
        <a:xfrm>
          <a:off x="1968500" y="98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39628</xdr:rowOff>
    </xdr:from>
    <xdr:ext cx="599010" cy="259045"/>
    <xdr:sp macro="" textlink="">
      <xdr:nvSpPr>
        <xdr:cNvPr id="146" name="テキスト ボックス 145"/>
        <xdr:cNvSpPr txBox="1"/>
      </xdr:nvSpPr>
      <xdr:spPr>
        <a:xfrm>
          <a:off x="1719795" y="96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98963</xdr:rowOff>
    </xdr:from>
    <xdr:to>
      <xdr:col>6</xdr:col>
      <xdr:colOff>38100</xdr:colOff>
      <xdr:row>58</xdr:row>
      <xdr:rowOff>29113</xdr:rowOff>
    </xdr:to>
    <xdr:sp macro="" textlink="">
      <xdr:nvSpPr>
        <xdr:cNvPr id="147" name="楕円 146"/>
        <xdr:cNvSpPr/>
      </xdr:nvSpPr>
      <xdr:spPr>
        <a:xfrm>
          <a:off x="1079500" y="98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45640</xdr:rowOff>
    </xdr:from>
    <xdr:ext cx="599010" cy="259045"/>
    <xdr:sp macro="" textlink="">
      <xdr:nvSpPr>
        <xdr:cNvPr id="148" name="テキスト ボックス 147"/>
        <xdr:cNvSpPr txBox="1"/>
      </xdr:nvSpPr>
      <xdr:spPr>
        <a:xfrm>
          <a:off x="830795" y="96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57841</xdr:rowOff>
    </xdr:from>
    <xdr:to>
      <xdr:col>24</xdr:col>
      <xdr:colOff>63500</xdr:colOff>
      <xdr:row>76</xdr:row>
      <xdr:rowOff>124978</xdr:rowOff>
    </xdr:to>
    <xdr:cxnSp macro="">
      <xdr:nvCxnSpPr>
        <xdr:cNvPr id="180" name="直線コネクタ 179"/>
        <xdr:cNvCxnSpPr/>
      </xdr:nvCxnSpPr>
      <xdr:spPr>
        <a:xfrm flipV="1">
          <a:off x="3797300" y="12916591"/>
          <a:ext cx="838200" cy="2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124978</xdr:rowOff>
    </xdr:from>
    <xdr:to>
      <xdr:col>19</xdr:col>
      <xdr:colOff>177800</xdr:colOff>
      <xdr:row>76</xdr:row>
      <xdr:rowOff>164421</xdr:rowOff>
    </xdr:to>
    <xdr:cxnSp macro="">
      <xdr:nvCxnSpPr>
        <xdr:cNvPr id="183" name="直線コネクタ 182"/>
        <xdr:cNvCxnSpPr/>
      </xdr:nvCxnSpPr>
      <xdr:spPr>
        <a:xfrm flipV="1">
          <a:off x="2908300" y="13155178"/>
          <a:ext cx="8890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137663</xdr:rowOff>
    </xdr:from>
    <xdr:to>
      <xdr:col>15</xdr:col>
      <xdr:colOff>50800</xdr:colOff>
      <xdr:row>76</xdr:row>
      <xdr:rowOff>164421</xdr:rowOff>
    </xdr:to>
    <xdr:cxnSp macro="">
      <xdr:nvCxnSpPr>
        <xdr:cNvPr id="186" name="直線コネクタ 185"/>
        <xdr:cNvCxnSpPr/>
      </xdr:nvCxnSpPr>
      <xdr:spPr>
        <a:xfrm>
          <a:off x="2019300" y="13167863"/>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137663</xdr:rowOff>
    </xdr:from>
    <xdr:to>
      <xdr:col>10</xdr:col>
      <xdr:colOff>114300</xdr:colOff>
      <xdr:row>76</xdr:row>
      <xdr:rowOff>148348</xdr:rowOff>
    </xdr:to>
    <xdr:cxnSp macro="">
      <xdr:nvCxnSpPr>
        <xdr:cNvPr id="189" name="直線コネクタ 188"/>
        <xdr:cNvCxnSpPr/>
      </xdr:nvCxnSpPr>
      <xdr:spPr>
        <a:xfrm flipV="1">
          <a:off x="1130300" y="13167863"/>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7041</xdr:rowOff>
    </xdr:from>
    <xdr:to>
      <xdr:col>24</xdr:col>
      <xdr:colOff>114300</xdr:colOff>
      <xdr:row>75</xdr:row>
      <xdr:rowOff>108641</xdr:rowOff>
    </xdr:to>
    <xdr:sp macro="" textlink="">
      <xdr:nvSpPr>
        <xdr:cNvPr id="199" name="楕円 198"/>
        <xdr:cNvSpPr/>
      </xdr:nvSpPr>
      <xdr:spPr>
        <a:xfrm>
          <a:off x="4584700" y="12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29918</xdr:rowOff>
    </xdr:from>
    <xdr:ext cx="599010" cy="259045"/>
    <xdr:sp macro="" textlink="">
      <xdr:nvSpPr>
        <xdr:cNvPr id="200" name="民生費該当値テキスト"/>
        <xdr:cNvSpPr txBox="1"/>
      </xdr:nvSpPr>
      <xdr:spPr>
        <a:xfrm>
          <a:off x="4686300" y="1271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74178</xdr:rowOff>
    </xdr:from>
    <xdr:to>
      <xdr:col>20</xdr:col>
      <xdr:colOff>38100</xdr:colOff>
      <xdr:row>77</xdr:row>
      <xdr:rowOff>4328</xdr:rowOff>
    </xdr:to>
    <xdr:sp macro="" textlink="">
      <xdr:nvSpPr>
        <xdr:cNvPr id="201" name="楕円 200"/>
        <xdr:cNvSpPr/>
      </xdr:nvSpPr>
      <xdr:spPr>
        <a:xfrm>
          <a:off x="3746500" y="13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20855</xdr:rowOff>
    </xdr:from>
    <xdr:ext cx="599010" cy="259045"/>
    <xdr:sp macro="" textlink="">
      <xdr:nvSpPr>
        <xdr:cNvPr id="202" name="テキスト ボックス 201"/>
        <xdr:cNvSpPr txBox="1"/>
      </xdr:nvSpPr>
      <xdr:spPr>
        <a:xfrm>
          <a:off x="3497795" y="1287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113621</xdr:rowOff>
    </xdr:from>
    <xdr:to>
      <xdr:col>15</xdr:col>
      <xdr:colOff>101600</xdr:colOff>
      <xdr:row>77</xdr:row>
      <xdr:rowOff>43771</xdr:rowOff>
    </xdr:to>
    <xdr:sp macro="" textlink="">
      <xdr:nvSpPr>
        <xdr:cNvPr id="203" name="楕円 202"/>
        <xdr:cNvSpPr/>
      </xdr:nvSpPr>
      <xdr:spPr>
        <a:xfrm>
          <a:off x="2857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34898</xdr:rowOff>
    </xdr:from>
    <xdr:ext cx="599010" cy="259045"/>
    <xdr:sp macro="" textlink="">
      <xdr:nvSpPr>
        <xdr:cNvPr id="204" name="テキスト ボックス 203"/>
        <xdr:cNvSpPr txBox="1"/>
      </xdr:nvSpPr>
      <xdr:spPr>
        <a:xfrm>
          <a:off x="2608795" y="132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86863</xdr:rowOff>
    </xdr:from>
    <xdr:to>
      <xdr:col>10</xdr:col>
      <xdr:colOff>165100</xdr:colOff>
      <xdr:row>77</xdr:row>
      <xdr:rowOff>17013</xdr:rowOff>
    </xdr:to>
    <xdr:sp macro="" textlink="">
      <xdr:nvSpPr>
        <xdr:cNvPr id="205" name="楕円 204"/>
        <xdr:cNvSpPr/>
      </xdr:nvSpPr>
      <xdr:spPr>
        <a:xfrm>
          <a:off x="1968500" y="131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33539</xdr:rowOff>
    </xdr:from>
    <xdr:ext cx="599010" cy="259045"/>
    <xdr:sp macro="" textlink="">
      <xdr:nvSpPr>
        <xdr:cNvPr id="206" name="テキスト ボックス 205"/>
        <xdr:cNvSpPr txBox="1"/>
      </xdr:nvSpPr>
      <xdr:spPr>
        <a:xfrm>
          <a:off x="1719795" y="128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97548</xdr:rowOff>
    </xdr:from>
    <xdr:to>
      <xdr:col>6</xdr:col>
      <xdr:colOff>38100</xdr:colOff>
      <xdr:row>77</xdr:row>
      <xdr:rowOff>27698</xdr:rowOff>
    </xdr:to>
    <xdr:sp macro="" textlink="">
      <xdr:nvSpPr>
        <xdr:cNvPr id="207" name="楕円 206"/>
        <xdr:cNvSpPr/>
      </xdr:nvSpPr>
      <xdr:spPr>
        <a:xfrm>
          <a:off x="1079500" y="131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44225</xdr:rowOff>
    </xdr:from>
    <xdr:ext cx="599010" cy="259045"/>
    <xdr:sp macro="" textlink="">
      <xdr:nvSpPr>
        <xdr:cNvPr id="208" name="テキスト ボックス 207"/>
        <xdr:cNvSpPr txBox="1"/>
      </xdr:nvSpPr>
      <xdr:spPr>
        <a:xfrm>
          <a:off x="830795" y="1290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27467</xdr:rowOff>
    </xdr:from>
    <xdr:to>
      <xdr:col>24</xdr:col>
      <xdr:colOff>63500</xdr:colOff>
      <xdr:row>96</xdr:row>
      <xdr:rowOff>90509</xdr:rowOff>
    </xdr:to>
    <xdr:cxnSp macro="">
      <xdr:nvCxnSpPr>
        <xdr:cNvPr id="235" name="直線コネクタ 234"/>
        <xdr:cNvCxnSpPr/>
      </xdr:nvCxnSpPr>
      <xdr:spPr>
        <a:xfrm flipV="1">
          <a:off x="3797300" y="15972317"/>
          <a:ext cx="838200" cy="57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35627</xdr:rowOff>
    </xdr:from>
    <xdr:to>
      <xdr:col>19</xdr:col>
      <xdr:colOff>177800</xdr:colOff>
      <xdr:row>96</xdr:row>
      <xdr:rowOff>90509</xdr:rowOff>
    </xdr:to>
    <xdr:cxnSp macro="">
      <xdr:nvCxnSpPr>
        <xdr:cNvPr id="238" name="直線コネクタ 237"/>
        <xdr:cNvCxnSpPr/>
      </xdr:nvCxnSpPr>
      <xdr:spPr>
        <a:xfrm>
          <a:off x="2908300" y="16151927"/>
          <a:ext cx="889000" cy="39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35627</xdr:rowOff>
    </xdr:from>
    <xdr:to>
      <xdr:col>15</xdr:col>
      <xdr:colOff>50800</xdr:colOff>
      <xdr:row>95</xdr:row>
      <xdr:rowOff>9426</xdr:rowOff>
    </xdr:to>
    <xdr:cxnSp macro="">
      <xdr:nvCxnSpPr>
        <xdr:cNvPr id="241" name="直線コネクタ 240"/>
        <xdr:cNvCxnSpPr/>
      </xdr:nvCxnSpPr>
      <xdr:spPr>
        <a:xfrm flipV="1">
          <a:off x="2019300" y="16151927"/>
          <a:ext cx="889000" cy="1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9426</xdr:rowOff>
    </xdr:from>
    <xdr:to>
      <xdr:col>10</xdr:col>
      <xdr:colOff>114300</xdr:colOff>
      <xdr:row>96</xdr:row>
      <xdr:rowOff>47501</xdr:rowOff>
    </xdr:to>
    <xdr:cxnSp macro="">
      <xdr:nvCxnSpPr>
        <xdr:cNvPr id="244" name="直線コネクタ 243"/>
        <xdr:cNvCxnSpPr/>
      </xdr:nvCxnSpPr>
      <xdr:spPr>
        <a:xfrm flipV="1">
          <a:off x="1130300" y="16297176"/>
          <a:ext cx="889000" cy="2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148117</xdr:rowOff>
    </xdr:from>
    <xdr:to>
      <xdr:col>24</xdr:col>
      <xdr:colOff>114300</xdr:colOff>
      <xdr:row>93</xdr:row>
      <xdr:rowOff>78267</xdr:rowOff>
    </xdr:to>
    <xdr:sp macro="" textlink="">
      <xdr:nvSpPr>
        <xdr:cNvPr id="254" name="楕円 253"/>
        <xdr:cNvSpPr/>
      </xdr:nvSpPr>
      <xdr:spPr>
        <a:xfrm>
          <a:off x="4584700" y="159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170994</xdr:rowOff>
    </xdr:from>
    <xdr:ext cx="599010" cy="259045"/>
    <xdr:sp macro="" textlink="">
      <xdr:nvSpPr>
        <xdr:cNvPr id="255" name="衛生費該当値テキスト"/>
        <xdr:cNvSpPr txBox="1"/>
      </xdr:nvSpPr>
      <xdr:spPr>
        <a:xfrm>
          <a:off x="4686300" y="1577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39709</xdr:rowOff>
    </xdr:from>
    <xdr:to>
      <xdr:col>20</xdr:col>
      <xdr:colOff>38100</xdr:colOff>
      <xdr:row>96</xdr:row>
      <xdr:rowOff>141309</xdr:rowOff>
    </xdr:to>
    <xdr:sp macro="" textlink="">
      <xdr:nvSpPr>
        <xdr:cNvPr id="256" name="楕円 255"/>
        <xdr:cNvSpPr/>
      </xdr:nvSpPr>
      <xdr:spPr>
        <a:xfrm>
          <a:off x="3746500" y="164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157836</xdr:rowOff>
    </xdr:from>
    <xdr:ext cx="534377" cy="259045"/>
    <xdr:sp macro="" textlink="">
      <xdr:nvSpPr>
        <xdr:cNvPr id="257" name="テキスト ボックス 256"/>
        <xdr:cNvSpPr txBox="1"/>
      </xdr:nvSpPr>
      <xdr:spPr>
        <a:xfrm>
          <a:off x="3530111" y="162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156277</xdr:rowOff>
    </xdr:from>
    <xdr:to>
      <xdr:col>15</xdr:col>
      <xdr:colOff>101600</xdr:colOff>
      <xdr:row>94</xdr:row>
      <xdr:rowOff>86427</xdr:rowOff>
    </xdr:to>
    <xdr:sp macro="" textlink="">
      <xdr:nvSpPr>
        <xdr:cNvPr id="258" name="楕円 257"/>
        <xdr:cNvSpPr/>
      </xdr:nvSpPr>
      <xdr:spPr>
        <a:xfrm>
          <a:off x="2857500" y="161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102954</xdr:rowOff>
    </xdr:from>
    <xdr:ext cx="599010" cy="259045"/>
    <xdr:sp macro="" textlink="">
      <xdr:nvSpPr>
        <xdr:cNvPr id="259" name="テキスト ボックス 258"/>
        <xdr:cNvSpPr txBox="1"/>
      </xdr:nvSpPr>
      <xdr:spPr>
        <a:xfrm>
          <a:off x="2608795" y="158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130076</xdr:rowOff>
    </xdr:from>
    <xdr:to>
      <xdr:col>10</xdr:col>
      <xdr:colOff>165100</xdr:colOff>
      <xdr:row>95</xdr:row>
      <xdr:rowOff>60226</xdr:rowOff>
    </xdr:to>
    <xdr:sp macro="" textlink="">
      <xdr:nvSpPr>
        <xdr:cNvPr id="260" name="楕円 259"/>
        <xdr:cNvSpPr/>
      </xdr:nvSpPr>
      <xdr:spPr>
        <a:xfrm>
          <a:off x="1968500" y="162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76753</xdr:rowOff>
    </xdr:from>
    <xdr:ext cx="599010" cy="259045"/>
    <xdr:sp macro="" textlink="">
      <xdr:nvSpPr>
        <xdr:cNvPr id="261" name="テキスト ボックス 260"/>
        <xdr:cNvSpPr txBox="1"/>
      </xdr:nvSpPr>
      <xdr:spPr>
        <a:xfrm>
          <a:off x="1719795" y="160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168151</xdr:rowOff>
    </xdr:from>
    <xdr:to>
      <xdr:col>6</xdr:col>
      <xdr:colOff>38100</xdr:colOff>
      <xdr:row>96</xdr:row>
      <xdr:rowOff>98301</xdr:rowOff>
    </xdr:to>
    <xdr:sp macro="" textlink="">
      <xdr:nvSpPr>
        <xdr:cNvPr id="262" name="楕円 261"/>
        <xdr:cNvSpPr/>
      </xdr:nvSpPr>
      <xdr:spPr>
        <a:xfrm>
          <a:off x="1079500" y="16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114828</xdr:rowOff>
    </xdr:from>
    <xdr:ext cx="534377" cy="259045"/>
    <xdr:sp macro="" textlink="">
      <xdr:nvSpPr>
        <xdr:cNvPr id="263" name="テキスト ボックス 262"/>
        <xdr:cNvSpPr txBox="1"/>
      </xdr:nvSpPr>
      <xdr:spPr>
        <a:xfrm>
          <a:off x="863111" y="162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61875</xdr:rowOff>
    </xdr:from>
    <xdr:to>
      <xdr:col>55</xdr:col>
      <xdr:colOff>0</xdr:colOff>
      <xdr:row>56</xdr:row>
      <xdr:rowOff>63462</xdr:rowOff>
    </xdr:to>
    <xdr:cxnSp macro="">
      <xdr:nvCxnSpPr>
        <xdr:cNvPr id="345" name="直線コネクタ 344"/>
        <xdr:cNvCxnSpPr/>
      </xdr:nvCxnSpPr>
      <xdr:spPr>
        <a:xfrm>
          <a:off x="9639300" y="9663075"/>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61875</xdr:rowOff>
    </xdr:from>
    <xdr:to>
      <xdr:col>50</xdr:col>
      <xdr:colOff>114300</xdr:colOff>
      <xdr:row>56</xdr:row>
      <xdr:rowOff>154582</xdr:rowOff>
    </xdr:to>
    <xdr:cxnSp macro="">
      <xdr:nvCxnSpPr>
        <xdr:cNvPr id="348" name="直線コネクタ 347"/>
        <xdr:cNvCxnSpPr/>
      </xdr:nvCxnSpPr>
      <xdr:spPr>
        <a:xfrm flipV="1">
          <a:off x="8750300" y="9663075"/>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29314</xdr:rowOff>
    </xdr:from>
    <xdr:to>
      <xdr:col>45</xdr:col>
      <xdr:colOff>177800</xdr:colOff>
      <xdr:row>56</xdr:row>
      <xdr:rowOff>154582</xdr:rowOff>
    </xdr:to>
    <xdr:cxnSp macro="">
      <xdr:nvCxnSpPr>
        <xdr:cNvPr id="351" name="直線コネクタ 350"/>
        <xdr:cNvCxnSpPr/>
      </xdr:nvCxnSpPr>
      <xdr:spPr>
        <a:xfrm>
          <a:off x="7861300" y="9630514"/>
          <a:ext cx="889000" cy="1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29314</xdr:rowOff>
    </xdr:from>
    <xdr:to>
      <xdr:col>41</xdr:col>
      <xdr:colOff>50800</xdr:colOff>
      <xdr:row>56</xdr:row>
      <xdr:rowOff>76319</xdr:rowOff>
    </xdr:to>
    <xdr:cxnSp macro="">
      <xdr:nvCxnSpPr>
        <xdr:cNvPr id="354" name="直線コネクタ 353"/>
        <xdr:cNvCxnSpPr/>
      </xdr:nvCxnSpPr>
      <xdr:spPr>
        <a:xfrm flipV="1">
          <a:off x="6972300" y="9630514"/>
          <a:ext cx="8890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12662</xdr:rowOff>
    </xdr:from>
    <xdr:to>
      <xdr:col>55</xdr:col>
      <xdr:colOff>50800</xdr:colOff>
      <xdr:row>56</xdr:row>
      <xdr:rowOff>114262</xdr:rowOff>
    </xdr:to>
    <xdr:sp macro="" textlink="">
      <xdr:nvSpPr>
        <xdr:cNvPr id="364" name="楕円 363"/>
        <xdr:cNvSpPr/>
      </xdr:nvSpPr>
      <xdr:spPr>
        <a:xfrm>
          <a:off x="104267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35539</xdr:rowOff>
    </xdr:from>
    <xdr:ext cx="534377" cy="259045"/>
    <xdr:sp macro="" textlink="">
      <xdr:nvSpPr>
        <xdr:cNvPr id="365" name="農林水産業費該当値テキスト"/>
        <xdr:cNvSpPr txBox="1"/>
      </xdr:nvSpPr>
      <xdr:spPr>
        <a:xfrm>
          <a:off x="10528300" y="94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11075</xdr:rowOff>
    </xdr:from>
    <xdr:to>
      <xdr:col>50</xdr:col>
      <xdr:colOff>165100</xdr:colOff>
      <xdr:row>56</xdr:row>
      <xdr:rowOff>112675</xdr:rowOff>
    </xdr:to>
    <xdr:sp macro="" textlink="">
      <xdr:nvSpPr>
        <xdr:cNvPr id="366" name="楕円 365"/>
        <xdr:cNvSpPr/>
      </xdr:nvSpPr>
      <xdr:spPr>
        <a:xfrm>
          <a:off x="9588500" y="96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129202</xdr:rowOff>
    </xdr:from>
    <xdr:ext cx="534377" cy="259045"/>
    <xdr:sp macro="" textlink="">
      <xdr:nvSpPr>
        <xdr:cNvPr id="367" name="テキスト ボックス 366"/>
        <xdr:cNvSpPr txBox="1"/>
      </xdr:nvSpPr>
      <xdr:spPr>
        <a:xfrm>
          <a:off x="9372111" y="93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103782</xdr:rowOff>
    </xdr:from>
    <xdr:to>
      <xdr:col>46</xdr:col>
      <xdr:colOff>38100</xdr:colOff>
      <xdr:row>57</xdr:row>
      <xdr:rowOff>33932</xdr:rowOff>
    </xdr:to>
    <xdr:sp macro="" textlink="">
      <xdr:nvSpPr>
        <xdr:cNvPr id="368" name="楕円 367"/>
        <xdr:cNvSpPr/>
      </xdr:nvSpPr>
      <xdr:spPr>
        <a:xfrm>
          <a:off x="8699500" y="97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50459</xdr:rowOff>
    </xdr:from>
    <xdr:ext cx="534377" cy="259045"/>
    <xdr:sp macro="" textlink="">
      <xdr:nvSpPr>
        <xdr:cNvPr id="369" name="テキスト ボックス 368"/>
        <xdr:cNvSpPr txBox="1"/>
      </xdr:nvSpPr>
      <xdr:spPr>
        <a:xfrm>
          <a:off x="8483111" y="94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149964</xdr:rowOff>
    </xdr:from>
    <xdr:to>
      <xdr:col>41</xdr:col>
      <xdr:colOff>101600</xdr:colOff>
      <xdr:row>56</xdr:row>
      <xdr:rowOff>80114</xdr:rowOff>
    </xdr:to>
    <xdr:sp macro="" textlink="">
      <xdr:nvSpPr>
        <xdr:cNvPr id="370" name="楕円 369"/>
        <xdr:cNvSpPr/>
      </xdr:nvSpPr>
      <xdr:spPr>
        <a:xfrm>
          <a:off x="7810500" y="957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96641</xdr:rowOff>
    </xdr:from>
    <xdr:ext cx="534377" cy="259045"/>
    <xdr:sp macro="" textlink="">
      <xdr:nvSpPr>
        <xdr:cNvPr id="371" name="テキスト ボックス 370"/>
        <xdr:cNvSpPr txBox="1"/>
      </xdr:nvSpPr>
      <xdr:spPr>
        <a:xfrm>
          <a:off x="7594111" y="93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25519</xdr:rowOff>
    </xdr:from>
    <xdr:to>
      <xdr:col>36</xdr:col>
      <xdr:colOff>165100</xdr:colOff>
      <xdr:row>56</xdr:row>
      <xdr:rowOff>127119</xdr:rowOff>
    </xdr:to>
    <xdr:sp macro="" textlink="">
      <xdr:nvSpPr>
        <xdr:cNvPr id="372" name="楕円 371"/>
        <xdr:cNvSpPr/>
      </xdr:nvSpPr>
      <xdr:spPr>
        <a:xfrm>
          <a:off x="6921500" y="96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143646</xdr:rowOff>
    </xdr:from>
    <xdr:ext cx="534377" cy="259045"/>
    <xdr:sp macro="" textlink="">
      <xdr:nvSpPr>
        <xdr:cNvPr id="373" name="テキスト ボックス 372"/>
        <xdr:cNvSpPr txBox="1"/>
      </xdr:nvSpPr>
      <xdr:spPr>
        <a:xfrm>
          <a:off x="6705111" y="94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146786</xdr:rowOff>
    </xdr:from>
    <xdr:to>
      <xdr:col>55</xdr:col>
      <xdr:colOff>0</xdr:colOff>
      <xdr:row>78</xdr:row>
      <xdr:rowOff>6930</xdr:rowOff>
    </xdr:to>
    <xdr:cxnSp macro="">
      <xdr:nvCxnSpPr>
        <xdr:cNvPr id="400" name="直線コネクタ 399"/>
        <xdr:cNvCxnSpPr/>
      </xdr:nvCxnSpPr>
      <xdr:spPr>
        <a:xfrm>
          <a:off x="9639300" y="13348436"/>
          <a:ext cx="838200" cy="3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146786</xdr:rowOff>
    </xdr:from>
    <xdr:to>
      <xdr:col>50</xdr:col>
      <xdr:colOff>114300</xdr:colOff>
      <xdr:row>78</xdr:row>
      <xdr:rowOff>63257</xdr:rowOff>
    </xdr:to>
    <xdr:cxnSp macro="">
      <xdr:nvCxnSpPr>
        <xdr:cNvPr id="403" name="直線コネクタ 402"/>
        <xdr:cNvCxnSpPr/>
      </xdr:nvCxnSpPr>
      <xdr:spPr>
        <a:xfrm flipV="1">
          <a:off x="8750300" y="13348436"/>
          <a:ext cx="8890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19653</xdr:rowOff>
    </xdr:from>
    <xdr:to>
      <xdr:col>45</xdr:col>
      <xdr:colOff>177800</xdr:colOff>
      <xdr:row>78</xdr:row>
      <xdr:rowOff>63257</xdr:rowOff>
    </xdr:to>
    <xdr:cxnSp macro="">
      <xdr:nvCxnSpPr>
        <xdr:cNvPr id="406" name="直線コネクタ 405"/>
        <xdr:cNvCxnSpPr/>
      </xdr:nvCxnSpPr>
      <xdr:spPr>
        <a:xfrm>
          <a:off x="7861300" y="13392753"/>
          <a:ext cx="88900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19653</xdr:rowOff>
    </xdr:from>
    <xdr:to>
      <xdr:col>41</xdr:col>
      <xdr:colOff>50800</xdr:colOff>
      <xdr:row>78</xdr:row>
      <xdr:rowOff>53646</xdr:rowOff>
    </xdr:to>
    <xdr:cxnSp macro="">
      <xdr:nvCxnSpPr>
        <xdr:cNvPr id="409" name="直線コネクタ 408"/>
        <xdr:cNvCxnSpPr/>
      </xdr:nvCxnSpPr>
      <xdr:spPr>
        <a:xfrm flipV="1">
          <a:off x="6972300" y="13392753"/>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127580</xdr:rowOff>
    </xdr:from>
    <xdr:to>
      <xdr:col>55</xdr:col>
      <xdr:colOff>50800</xdr:colOff>
      <xdr:row>78</xdr:row>
      <xdr:rowOff>57730</xdr:rowOff>
    </xdr:to>
    <xdr:sp macro="" textlink="">
      <xdr:nvSpPr>
        <xdr:cNvPr id="419" name="楕円 418"/>
        <xdr:cNvSpPr/>
      </xdr:nvSpPr>
      <xdr:spPr>
        <a:xfrm>
          <a:off x="10426700" y="133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106007</xdr:rowOff>
    </xdr:from>
    <xdr:ext cx="534377" cy="259045"/>
    <xdr:sp macro="" textlink="">
      <xdr:nvSpPr>
        <xdr:cNvPr id="420" name="商工費該当値テキスト"/>
        <xdr:cNvSpPr txBox="1"/>
      </xdr:nvSpPr>
      <xdr:spPr>
        <a:xfrm>
          <a:off x="10528300" y="13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95986</xdr:rowOff>
    </xdr:from>
    <xdr:to>
      <xdr:col>50</xdr:col>
      <xdr:colOff>165100</xdr:colOff>
      <xdr:row>78</xdr:row>
      <xdr:rowOff>26136</xdr:rowOff>
    </xdr:to>
    <xdr:sp macro="" textlink="">
      <xdr:nvSpPr>
        <xdr:cNvPr id="421" name="楕円 420"/>
        <xdr:cNvSpPr/>
      </xdr:nvSpPr>
      <xdr:spPr>
        <a:xfrm>
          <a:off x="9588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17263</xdr:rowOff>
    </xdr:from>
    <xdr:ext cx="534377" cy="259045"/>
    <xdr:sp macro="" textlink="">
      <xdr:nvSpPr>
        <xdr:cNvPr id="422" name="テキスト ボックス 421"/>
        <xdr:cNvSpPr txBox="1"/>
      </xdr:nvSpPr>
      <xdr:spPr>
        <a:xfrm>
          <a:off x="9372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12457</xdr:rowOff>
    </xdr:from>
    <xdr:to>
      <xdr:col>46</xdr:col>
      <xdr:colOff>38100</xdr:colOff>
      <xdr:row>78</xdr:row>
      <xdr:rowOff>114057</xdr:rowOff>
    </xdr:to>
    <xdr:sp macro="" textlink="">
      <xdr:nvSpPr>
        <xdr:cNvPr id="423" name="楕円 422"/>
        <xdr:cNvSpPr/>
      </xdr:nvSpPr>
      <xdr:spPr>
        <a:xfrm>
          <a:off x="8699500" y="133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105184</xdr:rowOff>
    </xdr:from>
    <xdr:ext cx="534377" cy="259045"/>
    <xdr:sp macro="" textlink="">
      <xdr:nvSpPr>
        <xdr:cNvPr id="424" name="テキスト ボックス 423"/>
        <xdr:cNvSpPr txBox="1"/>
      </xdr:nvSpPr>
      <xdr:spPr>
        <a:xfrm>
          <a:off x="8483111" y="134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140303</xdr:rowOff>
    </xdr:from>
    <xdr:to>
      <xdr:col>41</xdr:col>
      <xdr:colOff>101600</xdr:colOff>
      <xdr:row>78</xdr:row>
      <xdr:rowOff>70453</xdr:rowOff>
    </xdr:to>
    <xdr:sp macro="" textlink="">
      <xdr:nvSpPr>
        <xdr:cNvPr id="425" name="楕円 424"/>
        <xdr:cNvSpPr/>
      </xdr:nvSpPr>
      <xdr:spPr>
        <a:xfrm>
          <a:off x="7810500" y="133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61580</xdr:rowOff>
    </xdr:from>
    <xdr:ext cx="534377" cy="259045"/>
    <xdr:sp macro="" textlink="">
      <xdr:nvSpPr>
        <xdr:cNvPr id="426" name="テキスト ボックス 425"/>
        <xdr:cNvSpPr txBox="1"/>
      </xdr:nvSpPr>
      <xdr:spPr>
        <a:xfrm>
          <a:off x="7594111" y="134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2846</xdr:rowOff>
    </xdr:from>
    <xdr:to>
      <xdr:col>36</xdr:col>
      <xdr:colOff>165100</xdr:colOff>
      <xdr:row>78</xdr:row>
      <xdr:rowOff>104446</xdr:rowOff>
    </xdr:to>
    <xdr:sp macro="" textlink="">
      <xdr:nvSpPr>
        <xdr:cNvPr id="427" name="楕円 426"/>
        <xdr:cNvSpPr/>
      </xdr:nvSpPr>
      <xdr:spPr>
        <a:xfrm>
          <a:off x="6921500" y="133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95573</xdr:rowOff>
    </xdr:from>
    <xdr:ext cx="534377" cy="259045"/>
    <xdr:sp macro="" textlink="">
      <xdr:nvSpPr>
        <xdr:cNvPr id="428" name="テキスト ボックス 427"/>
        <xdr:cNvSpPr txBox="1"/>
      </xdr:nvSpPr>
      <xdr:spPr>
        <a:xfrm>
          <a:off x="6705111" y="134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32468</xdr:rowOff>
    </xdr:from>
    <xdr:to>
      <xdr:col>55</xdr:col>
      <xdr:colOff>0</xdr:colOff>
      <xdr:row>96</xdr:row>
      <xdr:rowOff>58885</xdr:rowOff>
    </xdr:to>
    <xdr:cxnSp macro="">
      <xdr:nvCxnSpPr>
        <xdr:cNvPr id="455" name="直線コネクタ 454"/>
        <xdr:cNvCxnSpPr/>
      </xdr:nvCxnSpPr>
      <xdr:spPr>
        <a:xfrm>
          <a:off x="9639300" y="16491668"/>
          <a:ext cx="8382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119039</xdr:rowOff>
    </xdr:from>
    <xdr:to>
      <xdr:col>50</xdr:col>
      <xdr:colOff>114300</xdr:colOff>
      <xdr:row>96</xdr:row>
      <xdr:rowOff>32468</xdr:rowOff>
    </xdr:to>
    <xdr:cxnSp macro="">
      <xdr:nvCxnSpPr>
        <xdr:cNvPr id="458" name="直線コネクタ 457"/>
        <xdr:cNvCxnSpPr/>
      </xdr:nvCxnSpPr>
      <xdr:spPr>
        <a:xfrm>
          <a:off x="8750300" y="16406789"/>
          <a:ext cx="8890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102443</xdr:rowOff>
    </xdr:from>
    <xdr:to>
      <xdr:col>45</xdr:col>
      <xdr:colOff>177800</xdr:colOff>
      <xdr:row>95</xdr:row>
      <xdr:rowOff>119039</xdr:rowOff>
    </xdr:to>
    <xdr:cxnSp macro="">
      <xdr:nvCxnSpPr>
        <xdr:cNvPr id="461" name="直線コネクタ 460"/>
        <xdr:cNvCxnSpPr/>
      </xdr:nvCxnSpPr>
      <xdr:spPr>
        <a:xfrm>
          <a:off x="7861300" y="16218743"/>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102443</xdr:rowOff>
    </xdr:from>
    <xdr:to>
      <xdr:col>41</xdr:col>
      <xdr:colOff>50800</xdr:colOff>
      <xdr:row>94</xdr:row>
      <xdr:rowOff>147075</xdr:rowOff>
    </xdr:to>
    <xdr:cxnSp macro="">
      <xdr:nvCxnSpPr>
        <xdr:cNvPr id="464" name="直線コネクタ 463"/>
        <xdr:cNvCxnSpPr/>
      </xdr:nvCxnSpPr>
      <xdr:spPr>
        <a:xfrm flipV="1">
          <a:off x="6972300" y="16218743"/>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8085</xdr:rowOff>
    </xdr:from>
    <xdr:to>
      <xdr:col>55</xdr:col>
      <xdr:colOff>50800</xdr:colOff>
      <xdr:row>96</xdr:row>
      <xdr:rowOff>109685</xdr:rowOff>
    </xdr:to>
    <xdr:sp macro="" textlink="">
      <xdr:nvSpPr>
        <xdr:cNvPr id="474" name="楕円 473"/>
        <xdr:cNvSpPr/>
      </xdr:nvSpPr>
      <xdr:spPr>
        <a:xfrm>
          <a:off x="10426700" y="164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30962</xdr:rowOff>
    </xdr:from>
    <xdr:ext cx="534377" cy="259045"/>
    <xdr:sp macro="" textlink="">
      <xdr:nvSpPr>
        <xdr:cNvPr id="475" name="土木費該当値テキスト"/>
        <xdr:cNvSpPr txBox="1"/>
      </xdr:nvSpPr>
      <xdr:spPr>
        <a:xfrm>
          <a:off x="10528300" y="1631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153118</xdr:rowOff>
    </xdr:from>
    <xdr:to>
      <xdr:col>50</xdr:col>
      <xdr:colOff>165100</xdr:colOff>
      <xdr:row>96</xdr:row>
      <xdr:rowOff>83268</xdr:rowOff>
    </xdr:to>
    <xdr:sp macro="" textlink="">
      <xdr:nvSpPr>
        <xdr:cNvPr id="476" name="楕円 475"/>
        <xdr:cNvSpPr/>
      </xdr:nvSpPr>
      <xdr:spPr>
        <a:xfrm>
          <a:off x="9588500" y="16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99795</xdr:rowOff>
    </xdr:from>
    <xdr:ext cx="534377" cy="259045"/>
    <xdr:sp macro="" textlink="">
      <xdr:nvSpPr>
        <xdr:cNvPr id="477" name="テキスト ボックス 476"/>
        <xdr:cNvSpPr txBox="1"/>
      </xdr:nvSpPr>
      <xdr:spPr>
        <a:xfrm>
          <a:off x="9372111" y="16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68239</xdr:rowOff>
    </xdr:from>
    <xdr:to>
      <xdr:col>46</xdr:col>
      <xdr:colOff>38100</xdr:colOff>
      <xdr:row>95</xdr:row>
      <xdr:rowOff>169839</xdr:rowOff>
    </xdr:to>
    <xdr:sp macro="" textlink="">
      <xdr:nvSpPr>
        <xdr:cNvPr id="478" name="楕円 477"/>
        <xdr:cNvSpPr/>
      </xdr:nvSpPr>
      <xdr:spPr>
        <a:xfrm>
          <a:off x="8699500" y="163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14916</xdr:rowOff>
    </xdr:from>
    <xdr:ext cx="599010" cy="259045"/>
    <xdr:sp macro="" textlink="">
      <xdr:nvSpPr>
        <xdr:cNvPr id="479" name="テキスト ボックス 478"/>
        <xdr:cNvSpPr txBox="1"/>
      </xdr:nvSpPr>
      <xdr:spPr>
        <a:xfrm>
          <a:off x="8450795" y="161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51643</xdr:rowOff>
    </xdr:from>
    <xdr:to>
      <xdr:col>41</xdr:col>
      <xdr:colOff>101600</xdr:colOff>
      <xdr:row>94</xdr:row>
      <xdr:rowOff>153243</xdr:rowOff>
    </xdr:to>
    <xdr:sp macro="" textlink="">
      <xdr:nvSpPr>
        <xdr:cNvPr id="480" name="楕円 479"/>
        <xdr:cNvSpPr/>
      </xdr:nvSpPr>
      <xdr:spPr>
        <a:xfrm>
          <a:off x="7810500" y="161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169770</xdr:rowOff>
    </xdr:from>
    <xdr:ext cx="599010" cy="259045"/>
    <xdr:sp macro="" textlink="">
      <xdr:nvSpPr>
        <xdr:cNvPr id="481" name="テキスト ボックス 480"/>
        <xdr:cNvSpPr txBox="1"/>
      </xdr:nvSpPr>
      <xdr:spPr>
        <a:xfrm>
          <a:off x="7561795" y="1594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96275</xdr:rowOff>
    </xdr:from>
    <xdr:to>
      <xdr:col>36</xdr:col>
      <xdr:colOff>165100</xdr:colOff>
      <xdr:row>95</xdr:row>
      <xdr:rowOff>26425</xdr:rowOff>
    </xdr:to>
    <xdr:sp macro="" textlink="">
      <xdr:nvSpPr>
        <xdr:cNvPr id="482" name="楕円 481"/>
        <xdr:cNvSpPr/>
      </xdr:nvSpPr>
      <xdr:spPr>
        <a:xfrm>
          <a:off x="6921500" y="16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42952</xdr:rowOff>
    </xdr:from>
    <xdr:ext cx="599010" cy="259045"/>
    <xdr:sp macro="" textlink="">
      <xdr:nvSpPr>
        <xdr:cNvPr id="483" name="テキスト ボックス 482"/>
        <xdr:cNvSpPr txBox="1"/>
      </xdr:nvSpPr>
      <xdr:spPr>
        <a:xfrm>
          <a:off x="6672795" y="159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144300</xdr:rowOff>
    </xdr:from>
    <xdr:to>
      <xdr:col>85</xdr:col>
      <xdr:colOff>127000</xdr:colOff>
      <xdr:row>37</xdr:row>
      <xdr:rowOff>161398</xdr:rowOff>
    </xdr:to>
    <xdr:cxnSp macro="">
      <xdr:nvCxnSpPr>
        <xdr:cNvPr id="516" name="直線コネクタ 515"/>
        <xdr:cNvCxnSpPr/>
      </xdr:nvCxnSpPr>
      <xdr:spPr>
        <a:xfrm flipV="1">
          <a:off x="15481300" y="6487950"/>
          <a:ext cx="838200" cy="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166980</xdr:rowOff>
    </xdr:from>
    <xdr:to>
      <xdr:col>81</xdr:col>
      <xdr:colOff>50800</xdr:colOff>
      <xdr:row>37</xdr:row>
      <xdr:rowOff>161398</xdr:rowOff>
    </xdr:to>
    <xdr:cxnSp macro="">
      <xdr:nvCxnSpPr>
        <xdr:cNvPr id="519" name="直線コネクタ 518"/>
        <xdr:cNvCxnSpPr/>
      </xdr:nvCxnSpPr>
      <xdr:spPr>
        <a:xfrm>
          <a:off x="14592300" y="6339180"/>
          <a:ext cx="889000" cy="1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166980</xdr:rowOff>
    </xdr:from>
    <xdr:to>
      <xdr:col>76</xdr:col>
      <xdr:colOff>114300</xdr:colOff>
      <xdr:row>37</xdr:row>
      <xdr:rowOff>115364</xdr:rowOff>
    </xdr:to>
    <xdr:cxnSp macro="">
      <xdr:nvCxnSpPr>
        <xdr:cNvPr id="522" name="直線コネクタ 521"/>
        <xdr:cNvCxnSpPr/>
      </xdr:nvCxnSpPr>
      <xdr:spPr>
        <a:xfrm flipV="1">
          <a:off x="13703300" y="6339180"/>
          <a:ext cx="889000" cy="1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89217</xdr:rowOff>
    </xdr:from>
    <xdr:to>
      <xdr:col>71</xdr:col>
      <xdr:colOff>177800</xdr:colOff>
      <xdr:row>37</xdr:row>
      <xdr:rowOff>115364</xdr:rowOff>
    </xdr:to>
    <xdr:cxnSp macro="">
      <xdr:nvCxnSpPr>
        <xdr:cNvPr id="525" name="直線コネクタ 524"/>
        <xdr:cNvCxnSpPr/>
      </xdr:nvCxnSpPr>
      <xdr:spPr>
        <a:xfrm>
          <a:off x="12814300" y="6432867"/>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93500</xdr:rowOff>
    </xdr:from>
    <xdr:to>
      <xdr:col>85</xdr:col>
      <xdr:colOff>177800</xdr:colOff>
      <xdr:row>38</xdr:row>
      <xdr:rowOff>23650</xdr:rowOff>
    </xdr:to>
    <xdr:sp macro="" textlink="">
      <xdr:nvSpPr>
        <xdr:cNvPr id="535" name="楕円 534"/>
        <xdr:cNvSpPr/>
      </xdr:nvSpPr>
      <xdr:spPr>
        <a:xfrm>
          <a:off x="16268700" y="64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71927</xdr:rowOff>
    </xdr:from>
    <xdr:ext cx="534377" cy="259045"/>
    <xdr:sp macro="" textlink="">
      <xdr:nvSpPr>
        <xdr:cNvPr id="536" name="消防費該当値テキスト"/>
        <xdr:cNvSpPr txBox="1"/>
      </xdr:nvSpPr>
      <xdr:spPr>
        <a:xfrm>
          <a:off x="16370300" y="64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110598</xdr:rowOff>
    </xdr:from>
    <xdr:to>
      <xdr:col>81</xdr:col>
      <xdr:colOff>101600</xdr:colOff>
      <xdr:row>38</xdr:row>
      <xdr:rowOff>40748</xdr:rowOff>
    </xdr:to>
    <xdr:sp macro="" textlink="">
      <xdr:nvSpPr>
        <xdr:cNvPr id="537" name="楕円 536"/>
        <xdr:cNvSpPr/>
      </xdr:nvSpPr>
      <xdr:spPr>
        <a:xfrm>
          <a:off x="154305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31875</xdr:rowOff>
    </xdr:from>
    <xdr:ext cx="534377" cy="259045"/>
    <xdr:sp macro="" textlink="">
      <xdr:nvSpPr>
        <xdr:cNvPr id="538" name="テキスト ボックス 537"/>
        <xdr:cNvSpPr txBox="1"/>
      </xdr:nvSpPr>
      <xdr:spPr>
        <a:xfrm>
          <a:off x="15214111" y="65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116180</xdr:rowOff>
    </xdr:from>
    <xdr:to>
      <xdr:col>76</xdr:col>
      <xdr:colOff>165100</xdr:colOff>
      <xdr:row>37</xdr:row>
      <xdr:rowOff>46330</xdr:rowOff>
    </xdr:to>
    <xdr:sp macro="" textlink="">
      <xdr:nvSpPr>
        <xdr:cNvPr id="539" name="楕円 538"/>
        <xdr:cNvSpPr/>
      </xdr:nvSpPr>
      <xdr:spPr>
        <a:xfrm>
          <a:off x="14541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62857</xdr:rowOff>
    </xdr:from>
    <xdr:ext cx="534377" cy="259045"/>
    <xdr:sp macro="" textlink="">
      <xdr:nvSpPr>
        <xdr:cNvPr id="540" name="テキスト ボックス 539"/>
        <xdr:cNvSpPr txBox="1"/>
      </xdr:nvSpPr>
      <xdr:spPr>
        <a:xfrm>
          <a:off x="14325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64564</xdr:rowOff>
    </xdr:from>
    <xdr:to>
      <xdr:col>72</xdr:col>
      <xdr:colOff>38100</xdr:colOff>
      <xdr:row>37</xdr:row>
      <xdr:rowOff>166164</xdr:rowOff>
    </xdr:to>
    <xdr:sp macro="" textlink="">
      <xdr:nvSpPr>
        <xdr:cNvPr id="541" name="楕円 540"/>
        <xdr:cNvSpPr/>
      </xdr:nvSpPr>
      <xdr:spPr>
        <a:xfrm>
          <a:off x="13652500" y="64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11241</xdr:rowOff>
    </xdr:from>
    <xdr:ext cx="534377" cy="259045"/>
    <xdr:sp macro="" textlink="">
      <xdr:nvSpPr>
        <xdr:cNvPr id="542" name="テキスト ボックス 541"/>
        <xdr:cNvSpPr txBox="1"/>
      </xdr:nvSpPr>
      <xdr:spPr>
        <a:xfrm>
          <a:off x="13436111" y="618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38417</xdr:rowOff>
    </xdr:from>
    <xdr:to>
      <xdr:col>67</xdr:col>
      <xdr:colOff>101600</xdr:colOff>
      <xdr:row>37</xdr:row>
      <xdr:rowOff>140017</xdr:rowOff>
    </xdr:to>
    <xdr:sp macro="" textlink="">
      <xdr:nvSpPr>
        <xdr:cNvPr id="543" name="楕円 542"/>
        <xdr:cNvSpPr/>
      </xdr:nvSpPr>
      <xdr:spPr>
        <a:xfrm>
          <a:off x="12763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156544</xdr:rowOff>
    </xdr:from>
    <xdr:ext cx="534377" cy="259045"/>
    <xdr:sp macro="" textlink="">
      <xdr:nvSpPr>
        <xdr:cNvPr id="544" name="テキスト ボックス 543"/>
        <xdr:cNvSpPr txBox="1"/>
      </xdr:nvSpPr>
      <xdr:spPr>
        <a:xfrm>
          <a:off x="12547111" y="61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77765</xdr:rowOff>
    </xdr:from>
    <xdr:to>
      <xdr:col>85</xdr:col>
      <xdr:colOff>127000</xdr:colOff>
      <xdr:row>53</xdr:row>
      <xdr:rowOff>136896</xdr:rowOff>
    </xdr:to>
    <xdr:cxnSp macro="">
      <xdr:nvCxnSpPr>
        <xdr:cNvPr id="573" name="直線コネクタ 572"/>
        <xdr:cNvCxnSpPr/>
      </xdr:nvCxnSpPr>
      <xdr:spPr>
        <a:xfrm flipV="1">
          <a:off x="15481300" y="8993165"/>
          <a:ext cx="8382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133131</xdr:rowOff>
    </xdr:from>
    <xdr:to>
      <xdr:col>81</xdr:col>
      <xdr:colOff>50800</xdr:colOff>
      <xdr:row>53</xdr:row>
      <xdr:rowOff>136896</xdr:rowOff>
    </xdr:to>
    <xdr:cxnSp macro="">
      <xdr:nvCxnSpPr>
        <xdr:cNvPr id="576" name="直線コネクタ 575"/>
        <xdr:cNvCxnSpPr/>
      </xdr:nvCxnSpPr>
      <xdr:spPr>
        <a:xfrm>
          <a:off x="14592300" y="921998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133131</xdr:rowOff>
    </xdr:from>
    <xdr:to>
      <xdr:col>76</xdr:col>
      <xdr:colOff>114300</xdr:colOff>
      <xdr:row>54</xdr:row>
      <xdr:rowOff>163657</xdr:rowOff>
    </xdr:to>
    <xdr:cxnSp macro="">
      <xdr:nvCxnSpPr>
        <xdr:cNvPr id="579" name="直線コネクタ 578"/>
        <xdr:cNvCxnSpPr/>
      </xdr:nvCxnSpPr>
      <xdr:spPr>
        <a:xfrm flipV="1">
          <a:off x="13703300" y="9219981"/>
          <a:ext cx="889000" cy="20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163657</xdr:rowOff>
    </xdr:from>
    <xdr:to>
      <xdr:col>71</xdr:col>
      <xdr:colOff>177800</xdr:colOff>
      <xdr:row>54</xdr:row>
      <xdr:rowOff>164069</xdr:rowOff>
    </xdr:to>
    <xdr:cxnSp macro="">
      <xdr:nvCxnSpPr>
        <xdr:cNvPr id="582" name="直線コネクタ 581"/>
        <xdr:cNvCxnSpPr/>
      </xdr:nvCxnSpPr>
      <xdr:spPr>
        <a:xfrm flipV="1">
          <a:off x="12814300" y="942195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26965</xdr:rowOff>
    </xdr:from>
    <xdr:to>
      <xdr:col>85</xdr:col>
      <xdr:colOff>177800</xdr:colOff>
      <xdr:row>52</xdr:row>
      <xdr:rowOff>128565</xdr:rowOff>
    </xdr:to>
    <xdr:sp macro="" textlink="">
      <xdr:nvSpPr>
        <xdr:cNvPr id="592" name="楕円 591"/>
        <xdr:cNvSpPr/>
      </xdr:nvSpPr>
      <xdr:spPr>
        <a:xfrm>
          <a:off x="16268700" y="89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49842</xdr:rowOff>
    </xdr:from>
    <xdr:ext cx="599010" cy="259045"/>
    <xdr:sp macro="" textlink="">
      <xdr:nvSpPr>
        <xdr:cNvPr id="593" name="教育費該当値テキスト"/>
        <xdr:cNvSpPr txBox="1"/>
      </xdr:nvSpPr>
      <xdr:spPr>
        <a:xfrm>
          <a:off x="16370300" y="87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86096</xdr:rowOff>
    </xdr:from>
    <xdr:to>
      <xdr:col>81</xdr:col>
      <xdr:colOff>101600</xdr:colOff>
      <xdr:row>54</xdr:row>
      <xdr:rowOff>16246</xdr:rowOff>
    </xdr:to>
    <xdr:sp macro="" textlink="">
      <xdr:nvSpPr>
        <xdr:cNvPr id="594" name="楕円 593"/>
        <xdr:cNvSpPr/>
      </xdr:nvSpPr>
      <xdr:spPr>
        <a:xfrm>
          <a:off x="15430500" y="91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32773</xdr:rowOff>
    </xdr:from>
    <xdr:ext cx="599010" cy="259045"/>
    <xdr:sp macro="" textlink="">
      <xdr:nvSpPr>
        <xdr:cNvPr id="595" name="テキスト ボックス 594"/>
        <xdr:cNvSpPr txBox="1"/>
      </xdr:nvSpPr>
      <xdr:spPr>
        <a:xfrm>
          <a:off x="15181795" y="89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82331</xdr:rowOff>
    </xdr:from>
    <xdr:to>
      <xdr:col>76</xdr:col>
      <xdr:colOff>165100</xdr:colOff>
      <xdr:row>54</xdr:row>
      <xdr:rowOff>12481</xdr:rowOff>
    </xdr:to>
    <xdr:sp macro="" textlink="">
      <xdr:nvSpPr>
        <xdr:cNvPr id="596" name="楕円 595"/>
        <xdr:cNvSpPr/>
      </xdr:nvSpPr>
      <xdr:spPr>
        <a:xfrm>
          <a:off x="14541500" y="91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29008</xdr:rowOff>
    </xdr:from>
    <xdr:ext cx="599010" cy="259045"/>
    <xdr:sp macro="" textlink="">
      <xdr:nvSpPr>
        <xdr:cNvPr id="597" name="テキスト ボックス 596"/>
        <xdr:cNvSpPr txBox="1"/>
      </xdr:nvSpPr>
      <xdr:spPr>
        <a:xfrm>
          <a:off x="14292795" y="894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112857</xdr:rowOff>
    </xdr:from>
    <xdr:to>
      <xdr:col>72</xdr:col>
      <xdr:colOff>38100</xdr:colOff>
      <xdr:row>55</xdr:row>
      <xdr:rowOff>43007</xdr:rowOff>
    </xdr:to>
    <xdr:sp macro="" textlink="">
      <xdr:nvSpPr>
        <xdr:cNvPr id="598" name="楕円 597"/>
        <xdr:cNvSpPr/>
      </xdr:nvSpPr>
      <xdr:spPr>
        <a:xfrm>
          <a:off x="13652500" y="93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59534</xdr:rowOff>
    </xdr:from>
    <xdr:ext cx="534377" cy="259045"/>
    <xdr:sp macro="" textlink="">
      <xdr:nvSpPr>
        <xdr:cNvPr id="599" name="テキスト ボックス 598"/>
        <xdr:cNvSpPr txBox="1"/>
      </xdr:nvSpPr>
      <xdr:spPr>
        <a:xfrm>
          <a:off x="13436111" y="91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113269</xdr:rowOff>
    </xdr:from>
    <xdr:to>
      <xdr:col>67</xdr:col>
      <xdr:colOff>101600</xdr:colOff>
      <xdr:row>55</xdr:row>
      <xdr:rowOff>43419</xdr:rowOff>
    </xdr:to>
    <xdr:sp macro="" textlink="">
      <xdr:nvSpPr>
        <xdr:cNvPr id="600" name="楕円 599"/>
        <xdr:cNvSpPr/>
      </xdr:nvSpPr>
      <xdr:spPr>
        <a:xfrm>
          <a:off x="12763500" y="93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59946</xdr:rowOff>
    </xdr:from>
    <xdr:ext cx="534377" cy="259045"/>
    <xdr:sp macro="" textlink="">
      <xdr:nvSpPr>
        <xdr:cNvPr id="601" name="テキスト ボックス 600"/>
        <xdr:cNvSpPr txBox="1"/>
      </xdr:nvSpPr>
      <xdr:spPr>
        <a:xfrm>
          <a:off x="12547111" y="91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29606</xdr:rowOff>
    </xdr:from>
    <xdr:to>
      <xdr:col>85</xdr:col>
      <xdr:colOff>127000</xdr:colOff>
      <xdr:row>78</xdr:row>
      <xdr:rowOff>83488</xdr:rowOff>
    </xdr:to>
    <xdr:cxnSp macro="">
      <xdr:nvCxnSpPr>
        <xdr:cNvPr id="628" name="直線コネクタ 627"/>
        <xdr:cNvCxnSpPr/>
      </xdr:nvCxnSpPr>
      <xdr:spPr>
        <a:xfrm>
          <a:off x="15481300" y="13402706"/>
          <a:ext cx="838200" cy="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22707</xdr:rowOff>
    </xdr:from>
    <xdr:to>
      <xdr:col>81</xdr:col>
      <xdr:colOff>50800</xdr:colOff>
      <xdr:row>78</xdr:row>
      <xdr:rowOff>29606</xdr:rowOff>
    </xdr:to>
    <xdr:cxnSp macro="">
      <xdr:nvCxnSpPr>
        <xdr:cNvPr id="631" name="直線コネクタ 630"/>
        <xdr:cNvCxnSpPr/>
      </xdr:nvCxnSpPr>
      <xdr:spPr>
        <a:xfrm>
          <a:off x="14592300" y="13395807"/>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22707</xdr:rowOff>
    </xdr:from>
    <xdr:to>
      <xdr:col>76</xdr:col>
      <xdr:colOff>114300</xdr:colOff>
      <xdr:row>78</xdr:row>
      <xdr:rowOff>31156</xdr:rowOff>
    </xdr:to>
    <xdr:cxnSp macro="">
      <xdr:nvCxnSpPr>
        <xdr:cNvPr id="634" name="直線コネクタ 633"/>
        <xdr:cNvCxnSpPr/>
      </xdr:nvCxnSpPr>
      <xdr:spPr>
        <a:xfrm flipV="1">
          <a:off x="13703300" y="13395807"/>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31156</xdr:rowOff>
    </xdr:from>
    <xdr:to>
      <xdr:col>71</xdr:col>
      <xdr:colOff>177800</xdr:colOff>
      <xdr:row>78</xdr:row>
      <xdr:rowOff>55671</xdr:rowOff>
    </xdr:to>
    <xdr:cxnSp macro="">
      <xdr:nvCxnSpPr>
        <xdr:cNvPr id="637" name="直線コネクタ 636"/>
        <xdr:cNvCxnSpPr/>
      </xdr:nvCxnSpPr>
      <xdr:spPr>
        <a:xfrm flipV="1">
          <a:off x="12814300" y="13404256"/>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32688</xdr:rowOff>
    </xdr:from>
    <xdr:to>
      <xdr:col>85</xdr:col>
      <xdr:colOff>177800</xdr:colOff>
      <xdr:row>78</xdr:row>
      <xdr:rowOff>134288</xdr:rowOff>
    </xdr:to>
    <xdr:sp macro="" textlink="">
      <xdr:nvSpPr>
        <xdr:cNvPr id="647" name="楕円 646"/>
        <xdr:cNvSpPr/>
      </xdr:nvSpPr>
      <xdr:spPr>
        <a:xfrm>
          <a:off x="16268700" y="134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163515</xdr:rowOff>
    </xdr:from>
    <xdr:ext cx="534377" cy="259045"/>
    <xdr:sp macro="" textlink="">
      <xdr:nvSpPr>
        <xdr:cNvPr id="648" name="災害復旧費該当値テキスト"/>
        <xdr:cNvSpPr txBox="1"/>
      </xdr:nvSpPr>
      <xdr:spPr>
        <a:xfrm>
          <a:off x="16370300" y="131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150256</xdr:rowOff>
    </xdr:from>
    <xdr:to>
      <xdr:col>81</xdr:col>
      <xdr:colOff>101600</xdr:colOff>
      <xdr:row>78</xdr:row>
      <xdr:rowOff>80406</xdr:rowOff>
    </xdr:to>
    <xdr:sp macro="" textlink="">
      <xdr:nvSpPr>
        <xdr:cNvPr id="649" name="楕円 648"/>
        <xdr:cNvSpPr/>
      </xdr:nvSpPr>
      <xdr:spPr>
        <a:xfrm>
          <a:off x="15430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96933</xdr:rowOff>
    </xdr:from>
    <xdr:ext cx="534377" cy="259045"/>
    <xdr:sp macro="" textlink="">
      <xdr:nvSpPr>
        <xdr:cNvPr id="650" name="テキスト ボックス 649"/>
        <xdr:cNvSpPr txBox="1"/>
      </xdr:nvSpPr>
      <xdr:spPr>
        <a:xfrm>
          <a:off x="15214111" y="131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143357</xdr:rowOff>
    </xdr:from>
    <xdr:to>
      <xdr:col>76</xdr:col>
      <xdr:colOff>165100</xdr:colOff>
      <xdr:row>78</xdr:row>
      <xdr:rowOff>73507</xdr:rowOff>
    </xdr:to>
    <xdr:sp macro="" textlink="">
      <xdr:nvSpPr>
        <xdr:cNvPr id="651" name="楕円 650"/>
        <xdr:cNvSpPr/>
      </xdr:nvSpPr>
      <xdr:spPr>
        <a:xfrm>
          <a:off x="14541500" y="133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90034</xdr:rowOff>
    </xdr:from>
    <xdr:ext cx="534377" cy="259045"/>
    <xdr:sp macro="" textlink="">
      <xdr:nvSpPr>
        <xdr:cNvPr id="652" name="テキスト ボックス 651"/>
        <xdr:cNvSpPr txBox="1"/>
      </xdr:nvSpPr>
      <xdr:spPr>
        <a:xfrm>
          <a:off x="14325111" y="131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151806</xdr:rowOff>
    </xdr:from>
    <xdr:to>
      <xdr:col>72</xdr:col>
      <xdr:colOff>38100</xdr:colOff>
      <xdr:row>78</xdr:row>
      <xdr:rowOff>81956</xdr:rowOff>
    </xdr:to>
    <xdr:sp macro="" textlink="">
      <xdr:nvSpPr>
        <xdr:cNvPr id="653" name="楕円 652"/>
        <xdr:cNvSpPr/>
      </xdr:nvSpPr>
      <xdr:spPr>
        <a:xfrm>
          <a:off x="13652500" y="133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98483</xdr:rowOff>
    </xdr:from>
    <xdr:ext cx="534377" cy="259045"/>
    <xdr:sp macro="" textlink="">
      <xdr:nvSpPr>
        <xdr:cNvPr id="654" name="テキスト ボックス 653"/>
        <xdr:cNvSpPr txBox="1"/>
      </xdr:nvSpPr>
      <xdr:spPr>
        <a:xfrm>
          <a:off x="13436111" y="131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4871</xdr:rowOff>
    </xdr:from>
    <xdr:to>
      <xdr:col>67</xdr:col>
      <xdr:colOff>101600</xdr:colOff>
      <xdr:row>78</xdr:row>
      <xdr:rowOff>106471</xdr:rowOff>
    </xdr:to>
    <xdr:sp macro="" textlink="">
      <xdr:nvSpPr>
        <xdr:cNvPr id="655" name="楕円 654"/>
        <xdr:cNvSpPr/>
      </xdr:nvSpPr>
      <xdr:spPr>
        <a:xfrm>
          <a:off x="12763500" y="133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122998</xdr:rowOff>
    </xdr:from>
    <xdr:ext cx="534377" cy="259045"/>
    <xdr:sp macro="" textlink="">
      <xdr:nvSpPr>
        <xdr:cNvPr id="656" name="テキスト ボックス 655"/>
        <xdr:cNvSpPr txBox="1"/>
      </xdr:nvSpPr>
      <xdr:spPr>
        <a:xfrm>
          <a:off x="12547111" y="131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52448</xdr:rowOff>
    </xdr:from>
    <xdr:to>
      <xdr:col>85</xdr:col>
      <xdr:colOff>127000</xdr:colOff>
      <xdr:row>94</xdr:row>
      <xdr:rowOff>91027</xdr:rowOff>
    </xdr:to>
    <xdr:cxnSp macro="">
      <xdr:nvCxnSpPr>
        <xdr:cNvPr id="683" name="直線コネクタ 682"/>
        <xdr:cNvCxnSpPr/>
      </xdr:nvCxnSpPr>
      <xdr:spPr>
        <a:xfrm flipV="1">
          <a:off x="15481300" y="16168748"/>
          <a:ext cx="8382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85527</xdr:rowOff>
    </xdr:from>
    <xdr:to>
      <xdr:col>81</xdr:col>
      <xdr:colOff>50800</xdr:colOff>
      <xdr:row>94</xdr:row>
      <xdr:rowOff>91027</xdr:rowOff>
    </xdr:to>
    <xdr:cxnSp macro="">
      <xdr:nvCxnSpPr>
        <xdr:cNvPr id="686" name="直線コネクタ 685"/>
        <xdr:cNvCxnSpPr/>
      </xdr:nvCxnSpPr>
      <xdr:spPr>
        <a:xfrm>
          <a:off x="14592300" y="16201827"/>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66365</xdr:rowOff>
    </xdr:from>
    <xdr:to>
      <xdr:col>76</xdr:col>
      <xdr:colOff>114300</xdr:colOff>
      <xdr:row>94</xdr:row>
      <xdr:rowOff>85527</xdr:rowOff>
    </xdr:to>
    <xdr:cxnSp macro="">
      <xdr:nvCxnSpPr>
        <xdr:cNvPr id="689" name="直線コネクタ 688"/>
        <xdr:cNvCxnSpPr/>
      </xdr:nvCxnSpPr>
      <xdr:spPr>
        <a:xfrm>
          <a:off x="13703300" y="16182665"/>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66365</xdr:rowOff>
    </xdr:from>
    <xdr:to>
      <xdr:col>71</xdr:col>
      <xdr:colOff>177800</xdr:colOff>
      <xdr:row>94</xdr:row>
      <xdr:rowOff>75829</xdr:rowOff>
    </xdr:to>
    <xdr:cxnSp macro="">
      <xdr:nvCxnSpPr>
        <xdr:cNvPr id="692" name="直線コネクタ 691"/>
        <xdr:cNvCxnSpPr/>
      </xdr:nvCxnSpPr>
      <xdr:spPr>
        <a:xfrm flipV="1">
          <a:off x="12814300" y="16182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1648</xdr:rowOff>
    </xdr:from>
    <xdr:to>
      <xdr:col>85</xdr:col>
      <xdr:colOff>177800</xdr:colOff>
      <xdr:row>94</xdr:row>
      <xdr:rowOff>103248</xdr:rowOff>
    </xdr:to>
    <xdr:sp macro="" textlink="">
      <xdr:nvSpPr>
        <xdr:cNvPr id="702" name="楕円 701"/>
        <xdr:cNvSpPr/>
      </xdr:nvSpPr>
      <xdr:spPr>
        <a:xfrm>
          <a:off x="16268700" y="161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24525</xdr:rowOff>
    </xdr:from>
    <xdr:ext cx="599010" cy="259045"/>
    <xdr:sp macro="" textlink="">
      <xdr:nvSpPr>
        <xdr:cNvPr id="703" name="公債費該当値テキスト"/>
        <xdr:cNvSpPr txBox="1"/>
      </xdr:nvSpPr>
      <xdr:spPr>
        <a:xfrm>
          <a:off x="16370300" y="1596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40227</xdr:rowOff>
    </xdr:from>
    <xdr:to>
      <xdr:col>81</xdr:col>
      <xdr:colOff>101600</xdr:colOff>
      <xdr:row>94</xdr:row>
      <xdr:rowOff>141827</xdr:rowOff>
    </xdr:to>
    <xdr:sp macro="" textlink="">
      <xdr:nvSpPr>
        <xdr:cNvPr id="704" name="楕円 703"/>
        <xdr:cNvSpPr/>
      </xdr:nvSpPr>
      <xdr:spPr>
        <a:xfrm>
          <a:off x="15430500" y="16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158354</xdr:rowOff>
    </xdr:from>
    <xdr:ext cx="599010" cy="259045"/>
    <xdr:sp macro="" textlink="">
      <xdr:nvSpPr>
        <xdr:cNvPr id="705" name="テキスト ボックス 704"/>
        <xdr:cNvSpPr txBox="1"/>
      </xdr:nvSpPr>
      <xdr:spPr>
        <a:xfrm>
          <a:off x="15181795" y="159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34727</xdr:rowOff>
    </xdr:from>
    <xdr:to>
      <xdr:col>76</xdr:col>
      <xdr:colOff>165100</xdr:colOff>
      <xdr:row>94</xdr:row>
      <xdr:rowOff>136327</xdr:rowOff>
    </xdr:to>
    <xdr:sp macro="" textlink="">
      <xdr:nvSpPr>
        <xdr:cNvPr id="706" name="楕円 705"/>
        <xdr:cNvSpPr/>
      </xdr:nvSpPr>
      <xdr:spPr>
        <a:xfrm>
          <a:off x="14541500" y="1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152854</xdr:rowOff>
    </xdr:from>
    <xdr:ext cx="599010" cy="259045"/>
    <xdr:sp macro="" textlink="">
      <xdr:nvSpPr>
        <xdr:cNvPr id="707" name="テキスト ボックス 706"/>
        <xdr:cNvSpPr txBox="1"/>
      </xdr:nvSpPr>
      <xdr:spPr>
        <a:xfrm>
          <a:off x="14292795" y="1592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15565</xdr:rowOff>
    </xdr:from>
    <xdr:to>
      <xdr:col>72</xdr:col>
      <xdr:colOff>38100</xdr:colOff>
      <xdr:row>94</xdr:row>
      <xdr:rowOff>117165</xdr:rowOff>
    </xdr:to>
    <xdr:sp macro="" textlink="">
      <xdr:nvSpPr>
        <xdr:cNvPr id="708" name="楕円 707"/>
        <xdr:cNvSpPr/>
      </xdr:nvSpPr>
      <xdr:spPr>
        <a:xfrm>
          <a:off x="13652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133692</xdr:rowOff>
    </xdr:from>
    <xdr:ext cx="599010" cy="259045"/>
    <xdr:sp macro="" textlink="">
      <xdr:nvSpPr>
        <xdr:cNvPr id="709" name="テキスト ボックス 708"/>
        <xdr:cNvSpPr txBox="1"/>
      </xdr:nvSpPr>
      <xdr:spPr>
        <a:xfrm>
          <a:off x="13403795" y="1590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25029</xdr:rowOff>
    </xdr:from>
    <xdr:to>
      <xdr:col>67</xdr:col>
      <xdr:colOff>101600</xdr:colOff>
      <xdr:row>94</xdr:row>
      <xdr:rowOff>126629</xdr:rowOff>
    </xdr:to>
    <xdr:sp macro="" textlink="">
      <xdr:nvSpPr>
        <xdr:cNvPr id="710" name="楕円 709"/>
        <xdr:cNvSpPr/>
      </xdr:nvSpPr>
      <xdr:spPr>
        <a:xfrm>
          <a:off x="127635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143156</xdr:rowOff>
    </xdr:from>
    <xdr:ext cx="599010" cy="259045"/>
    <xdr:sp macro="" textlink="">
      <xdr:nvSpPr>
        <xdr:cNvPr id="711" name="テキスト ボックス 710"/>
        <xdr:cNvSpPr txBox="1"/>
      </xdr:nvSpPr>
      <xdr:spPr>
        <a:xfrm>
          <a:off x="12514795" y="1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53289</xdr:rowOff>
    </xdr:from>
    <xdr:to>
      <xdr:col>116</xdr:col>
      <xdr:colOff>63500</xdr:colOff>
      <xdr:row>38</xdr:row>
      <xdr:rowOff>77216</xdr:rowOff>
    </xdr:to>
    <xdr:cxnSp macro="">
      <xdr:nvCxnSpPr>
        <xdr:cNvPr id="740" name="直線コネクタ 739"/>
        <xdr:cNvCxnSpPr/>
      </xdr:nvCxnSpPr>
      <xdr:spPr>
        <a:xfrm>
          <a:off x="21323300" y="6568389"/>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93159</xdr:rowOff>
    </xdr:from>
    <xdr:ext cx="378565" cy="259045"/>
    <xdr:sp macro="" textlink="">
      <xdr:nvSpPr>
        <xdr:cNvPr id="741" name="諸支出金平均値テキスト"/>
        <xdr:cNvSpPr txBox="1"/>
      </xdr:nvSpPr>
      <xdr:spPr>
        <a:xfrm>
          <a:off x="22212300" y="6608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53289</xdr:rowOff>
    </xdr:from>
    <xdr:to>
      <xdr:col>111</xdr:col>
      <xdr:colOff>177800</xdr:colOff>
      <xdr:row>38</xdr:row>
      <xdr:rowOff>74625</xdr:rowOff>
    </xdr:to>
    <xdr:cxnSp macro="">
      <xdr:nvCxnSpPr>
        <xdr:cNvPr id="743" name="直線コネクタ 742"/>
        <xdr:cNvCxnSpPr/>
      </xdr:nvCxnSpPr>
      <xdr:spPr>
        <a:xfrm flipV="1">
          <a:off x="20434300" y="6568389"/>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61383</xdr:rowOff>
    </xdr:from>
    <xdr:ext cx="378565" cy="259045"/>
    <xdr:sp macro="" textlink="">
      <xdr:nvSpPr>
        <xdr:cNvPr id="745" name="テキスト ボックス 744"/>
        <xdr:cNvSpPr txBox="1"/>
      </xdr:nvSpPr>
      <xdr:spPr>
        <a:xfrm>
          <a:off x="21134017" y="6747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73406</xdr:rowOff>
    </xdr:from>
    <xdr:to>
      <xdr:col>107</xdr:col>
      <xdr:colOff>50800</xdr:colOff>
      <xdr:row>38</xdr:row>
      <xdr:rowOff>74625</xdr:rowOff>
    </xdr:to>
    <xdr:cxnSp macro="">
      <xdr:nvCxnSpPr>
        <xdr:cNvPr id="746" name="直線コネクタ 745"/>
        <xdr:cNvCxnSpPr/>
      </xdr:nvCxnSpPr>
      <xdr:spPr>
        <a:xfrm>
          <a:off x="19545300" y="658850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60241</xdr:rowOff>
    </xdr:from>
    <xdr:ext cx="378565" cy="259045"/>
    <xdr:sp macro="" textlink="">
      <xdr:nvSpPr>
        <xdr:cNvPr id="748" name="テキスト ボックス 747"/>
        <xdr:cNvSpPr txBox="1"/>
      </xdr:nvSpPr>
      <xdr:spPr>
        <a:xfrm>
          <a:off x="20245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73406</xdr:rowOff>
    </xdr:from>
    <xdr:to>
      <xdr:col>102</xdr:col>
      <xdr:colOff>114300</xdr:colOff>
      <xdr:row>38</xdr:row>
      <xdr:rowOff>129870</xdr:rowOff>
    </xdr:to>
    <xdr:cxnSp macro="">
      <xdr:nvCxnSpPr>
        <xdr:cNvPr id="749" name="直線コネクタ 748"/>
        <xdr:cNvCxnSpPr/>
      </xdr:nvCxnSpPr>
      <xdr:spPr>
        <a:xfrm flipV="1">
          <a:off x="18656300" y="6588506"/>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59250</xdr:rowOff>
    </xdr:from>
    <xdr:ext cx="378565" cy="259045"/>
    <xdr:sp macro="" textlink="">
      <xdr:nvSpPr>
        <xdr:cNvPr id="751" name="テキスト ボックス 750"/>
        <xdr:cNvSpPr txBox="1"/>
      </xdr:nvSpPr>
      <xdr:spPr>
        <a:xfrm>
          <a:off x="19356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53" name="テキスト ボックス 752"/>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26416</xdr:rowOff>
    </xdr:from>
    <xdr:to>
      <xdr:col>116</xdr:col>
      <xdr:colOff>114300</xdr:colOff>
      <xdr:row>38</xdr:row>
      <xdr:rowOff>128016</xdr:rowOff>
    </xdr:to>
    <xdr:sp macro="" textlink="">
      <xdr:nvSpPr>
        <xdr:cNvPr id="759" name="楕円 758"/>
        <xdr:cNvSpPr/>
      </xdr:nvSpPr>
      <xdr:spPr>
        <a:xfrm>
          <a:off x="221107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49293</xdr:rowOff>
    </xdr:from>
    <xdr:ext cx="469744" cy="259045"/>
    <xdr:sp macro="" textlink="">
      <xdr:nvSpPr>
        <xdr:cNvPr id="760" name="諸支出金該当値テキスト"/>
        <xdr:cNvSpPr txBox="1"/>
      </xdr:nvSpPr>
      <xdr:spPr>
        <a:xfrm>
          <a:off x="22212300" y="63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2489</xdr:rowOff>
    </xdr:from>
    <xdr:to>
      <xdr:col>112</xdr:col>
      <xdr:colOff>38100</xdr:colOff>
      <xdr:row>38</xdr:row>
      <xdr:rowOff>104089</xdr:rowOff>
    </xdr:to>
    <xdr:sp macro="" textlink="">
      <xdr:nvSpPr>
        <xdr:cNvPr id="761" name="楕円 760"/>
        <xdr:cNvSpPr/>
      </xdr:nvSpPr>
      <xdr:spPr>
        <a:xfrm>
          <a:off x="21272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120616</xdr:rowOff>
    </xdr:from>
    <xdr:ext cx="469744" cy="259045"/>
    <xdr:sp macro="" textlink="">
      <xdr:nvSpPr>
        <xdr:cNvPr id="762" name="テキスト ボックス 761"/>
        <xdr:cNvSpPr txBox="1"/>
      </xdr:nvSpPr>
      <xdr:spPr>
        <a:xfrm>
          <a:off x="21088428" y="62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23825</xdr:rowOff>
    </xdr:from>
    <xdr:to>
      <xdr:col>107</xdr:col>
      <xdr:colOff>101600</xdr:colOff>
      <xdr:row>38</xdr:row>
      <xdr:rowOff>125425</xdr:rowOff>
    </xdr:to>
    <xdr:sp macro="" textlink="">
      <xdr:nvSpPr>
        <xdr:cNvPr id="763" name="楕円 762"/>
        <xdr:cNvSpPr/>
      </xdr:nvSpPr>
      <xdr:spPr>
        <a:xfrm>
          <a:off x="20383500" y="65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141952</xdr:rowOff>
    </xdr:from>
    <xdr:ext cx="469744" cy="259045"/>
    <xdr:sp macro="" textlink="">
      <xdr:nvSpPr>
        <xdr:cNvPr id="764" name="テキスト ボックス 763"/>
        <xdr:cNvSpPr txBox="1"/>
      </xdr:nvSpPr>
      <xdr:spPr>
        <a:xfrm>
          <a:off x="20199428" y="631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22606</xdr:rowOff>
    </xdr:from>
    <xdr:to>
      <xdr:col>102</xdr:col>
      <xdr:colOff>165100</xdr:colOff>
      <xdr:row>38</xdr:row>
      <xdr:rowOff>124206</xdr:rowOff>
    </xdr:to>
    <xdr:sp macro="" textlink="">
      <xdr:nvSpPr>
        <xdr:cNvPr id="765" name="楕円 764"/>
        <xdr:cNvSpPr/>
      </xdr:nvSpPr>
      <xdr:spPr>
        <a:xfrm>
          <a:off x="19494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140733</xdr:rowOff>
    </xdr:from>
    <xdr:ext cx="469744" cy="259045"/>
    <xdr:sp macro="" textlink="">
      <xdr:nvSpPr>
        <xdr:cNvPr id="766" name="テキスト ボックス 765"/>
        <xdr:cNvSpPr txBox="1"/>
      </xdr:nvSpPr>
      <xdr:spPr>
        <a:xfrm>
          <a:off x="19310428"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79070</xdr:rowOff>
    </xdr:from>
    <xdr:to>
      <xdr:col>98</xdr:col>
      <xdr:colOff>38100</xdr:colOff>
      <xdr:row>39</xdr:row>
      <xdr:rowOff>9220</xdr:rowOff>
    </xdr:to>
    <xdr:sp macro="" textlink="">
      <xdr:nvSpPr>
        <xdr:cNvPr id="767" name="楕円 766"/>
        <xdr:cNvSpPr/>
      </xdr:nvSpPr>
      <xdr:spPr>
        <a:xfrm>
          <a:off x="18605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25747</xdr:rowOff>
    </xdr:from>
    <xdr:ext cx="469744" cy="259045"/>
    <xdr:sp macro="" textlink="">
      <xdr:nvSpPr>
        <xdr:cNvPr id="768" name="テキスト ボックス 767"/>
        <xdr:cNvSpPr txBox="1"/>
      </xdr:nvSpPr>
      <xdr:spPr>
        <a:xfrm>
          <a:off x="18421428" y="63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271,256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円となっており、類似団体平均を上回っている。主な要因は、今後、必要とされる公共施設維持管理基金への積立てを行ったことによるものである。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211,283</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円となっており、前年度から増加し、類似団体平均を上回っている。住民非課税世帯や子育て世帯への臨時特別給付金の支給を行ったことによるものである。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212,048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円となっており、前年度から増加し、類似団体平均を上回っている。令和２年度に完成予定であった大型事業のし尿処理施設建設事業が、令和３年度に繰越し完成したためである。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153,128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円となっており、前年度から増加し、類似団体平均を上回っている。令和３年から４年にかけて実施する、給食センター建替事業が開始したためである。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169,084</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円となっており、引き続き、類似団体と比較して高い状況である。前年度決算より増加している要因は、事業の繰越により起債発行が偏ったことによるものである。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財政調整基金残高は、前年度余剰金</a:t>
          </a:r>
          <a:r>
            <a:rPr kumimoji="1" lang="en-US" altLang="ja-JP" sz="1400">
              <a:latin typeface="ＭＳ ゴシック" pitchFamily="49" charset="-128"/>
              <a:ea typeface="ＭＳ ゴシック" pitchFamily="49" charset="-128"/>
            </a:rPr>
            <a:t>252,926</a:t>
          </a:r>
          <a:r>
            <a:rPr kumimoji="1" lang="ja-JP" altLang="en-US" sz="1400">
              <a:latin typeface="ＭＳ ゴシック" pitchFamily="49" charset="-128"/>
              <a:ea typeface="ＭＳ ゴシック" pitchFamily="49" charset="-128"/>
            </a:rPr>
            <a:t>千円を積み立てたため、基金残高が</a:t>
          </a:r>
          <a:r>
            <a:rPr kumimoji="1" lang="en-US" altLang="ja-JP" sz="1400">
              <a:latin typeface="ＭＳ ゴシック" pitchFamily="49" charset="-128"/>
              <a:ea typeface="ＭＳ ゴシック" pitchFamily="49" charset="-128"/>
            </a:rPr>
            <a:t>1,752,926</a:t>
          </a:r>
          <a:r>
            <a:rPr kumimoji="1" lang="ja-JP" altLang="en-US" sz="1400">
              <a:latin typeface="ＭＳ ゴシック" pitchFamily="49" charset="-128"/>
              <a:ea typeface="ＭＳ ゴシック" pitchFamily="49" charset="-128"/>
            </a:rPr>
            <a:t>千円となり増加している。標準財政規模比は</a:t>
          </a:r>
          <a:r>
            <a:rPr kumimoji="1" lang="en-US" altLang="ja-JP" sz="1400">
              <a:latin typeface="ＭＳ ゴシック" pitchFamily="49" charset="-128"/>
              <a:ea typeface="ＭＳ ゴシック" pitchFamily="49" charset="-128"/>
            </a:rPr>
            <a:t>30.61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実質収支は、翌年度へ繰り越すべき財源</a:t>
          </a:r>
          <a:r>
            <a:rPr kumimoji="1" lang="en-US" altLang="ja-JP" sz="1400">
              <a:latin typeface="ＭＳ ゴシック" pitchFamily="49" charset="-128"/>
              <a:ea typeface="ＭＳ ゴシック" pitchFamily="49" charset="-128"/>
            </a:rPr>
            <a:t>72,782</a:t>
          </a:r>
          <a:r>
            <a:rPr kumimoji="1" lang="ja-JP" altLang="en-US" sz="1400">
              <a:latin typeface="ＭＳ ゴシック" pitchFamily="49" charset="-128"/>
              <a:ea typeface="ＭＳ ゴシック" pitchFamily="49" charset="-128"/>
            </a:rPr>
            <a:t>千円を除いた</a:t>
          </a:r>
          <a:r>
            <a:rPr kumimoji="1" lang="en-US" altLang="ja-JP" sz="1400">
              <a:latin typeface="ＭＳ ゴシック" pitchFamily="49" charset="-128"/>
              <a:ea typeface="ＭＳ ゴシック" pitchFamily="49" charset="-128"/>
            </a:rPr>
            <a:t>723,164</a:t>
          </a:r>
          <a:r>
            <a:rPr kumimoji="1" lang="ja-JP" altLang="en-US" sz="1400">
              <a:latin typeface="ＭＳ ゴシック" pitchFamily="49" charset="-128"/>
              <a:ea typeface="ＭＳ ゴシック" pitchFamily="49" charset="-128"/>
            </a:rPr>
            <a:t>千円となっており、</a:t>
          </a:r>
          <a:r>
            <a:rPr kumimoji="1" lang="en-US" altLang="ja-JP" sz="1400">
              <a:latin typeface="ＭＳ ゴシック" pitchFamily="49" charset="-128"/>
              <a:ea typeface="ＭＳ ゴシック" pitchFamily="49" charset="-128"/>
            </a:rPr>
            <a:t>3.17</a:t>
          </a:r>
          <a:r>
            <a:rPr kumimoji="1" lang="ja-JP" altLang="en-US" sz="1400">
              <a:latin typeface="ＭＳ ゴシック" pitchFamily="49" charset="-128"/>
              <a:ea typeface="ＭＳ ゴシック" pitchFamily="49" charset="-128"/>
            </a:rPr>
            <a:t>ポイントの増加となっている。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また、実質単年度収支においてはプラスとなったが、これは財政調整基金を取り崩すことなく、</a:t>
          </a:r>
          <a:r>
            <a:rPr kumimoji="1" lang="en-US" altLang="ja-JP" sz="1400">
              <a:latin typeface="ＭＳ ゴシック" pitchFamily="49" charset="-128"/>
              <a:ea typeface="ＭＳ ゴシック" pitchFamily="49" charset="-128"/>
            </a:rPr>
            <a:t>252,926</a:t>
          </a:r>
          <a:r>
            <a:rPr kumimoji="1" lang="ja-JP" altLang="en-US" sz="1400">
              <a:latin typeface="ＭＳ ゴシック" pitchFamily="49" charset="-128"/>
              <a:ea typeface="ＭＳ ゴシック" pitchFamily="49" charset="-128"/>
            </a:rPr>
            <a:t>千円を積み立てたことが主な要因である。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一般会計、水道事業会計及び特別会計ともに赤字会計はないが、特別会計の経営状況は厳しく、慢性的に一般会計からの赤字補填に頼らざるをえない会計が存在する。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実質公債費比率（分子）の増加の主な要因には、前年度決算に比べて、元利償還金の額が</a:t>
          </a:r>
          <a:r>
            <a:rPr kumimoji="1" lang="en-US" altLang="ja-JP" sz="1400">
              <a:latin typeface="ＭＳ ゴシック" pitchFamily="49" charset="-128"/>
              <a:ea typeface="ＭＳ ゴシック" pitchFamily="49" charset="-128"/>
            </a:rPr>
            <a:t>39,622</a:t>
          </a:r>
          <a:r>
            <a:rPr kumimoji="1" lang="ja-JP" altLang="en-US" sz="1400">
              <a:latin typeface="ＭＳ ゴシック" pitchFamily="49" charset="-128"/>
              <a:ea typeface="ＭＳ ゴシック" pitchFamily="49" charset="-128"/>
            </a:rPr>
            <a:t>千円増加したことによるものである。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今後も多くの施設の更新や、公共事業が予定されているが、地方債の発行と償還のバランスを考慮した財政運営に努める。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現在基金残高のうち、実質公債費比率の算定に用いる満期一括償還地方債の償還の財源として積み立てている額はない。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令和３年度においては、一般会計等に係る地方債残高は増加しているが、充当可能財源も増加しており将来負担比率の分子は減少となっている。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しかし、今後予定している大型公共施設の更新事業の影響により地方債残高の増加、将来負担比率の上昇は避けれないものと予想される。</a:t>
          </a:r>
        </a:p>
        <a:p>
          <a:r>
            <a:rPr kumimoji="1" lang="ja-JP" altLang="en-US" sz="1400">
              <a:latin typeface="ＭＳ ゴシック" pitchFamily="49" charset="-128"/>
              <a:ea typeface="ＭＳ ゴシック" pitchFamily="49" charset="-128"/>
            </a:rPr>
            <a:t>　今後は、地方債発行額の抑制や、公共事業全体の実施時期の平準化に努めるとともに、充当可能財源の更なる強化を図り、将来負担への影響を少なくするよう努める。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基金全体の残高が前年度決算より増加した理由は、財政調整基金、減債基金、その他特定目的基金において、積立て額が繰入額を上回っており、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・公共施設維持管理基金：多くの施設が老朽化を迎えているため、施設の更新、補修を行い安全を確保する。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・ふるさと応援基金：本庁の発展を願い、応援する人々からの寄付金を適正に管理し、寄付金を財源として、寄付者の意向を反映した事業を推進する。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・水・土保全基金：土地改良施設の機能を適正に発揮させるための集落共同の強化に対する支援を行う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・災害対策準備基金：災害対策や災害復旧を迅速に行い、住民を災害から守る。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・地域振興基金：福祉活動の促進、快適な生活環境の形成等に資する。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千円の取り崩しを行ったが、寄付金により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くの施設が老朽化による更新の時期を迎えているため、予定している公共施設の改修や更新事業、また、急に発生する修繕等にも対応できるように、公共施設維持管理基金に１０億円を目標として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法定積立として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千円の積立てを行ったが、取り崩しを行わなかったため、基金残高は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1,752,926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その他目的基金の残高とのバランスをとりながら、収入の減少や災害などの思わぬ支出に備え、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臨時財政対策債の償還分として交付された交付税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近年の地方債償還額が約１４億円となっているため、非常時等にも対応できるように１０億円を目標に積立を行う。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90</v>
      </c>
      <c r="AZ4" s="415"/>
      <c r="BA4" s="415"/>
      <c r="BB4" s="415"/>
      <c r="BC4" s="415"/>
      <c r="BD4" s="415"/>
      <c r="BE4" s="415"/>
      <c r="BF4" s="415"/>
      <c r="BG4" s="415"/>
      <c r="BH4" s="415"/>
      <c r="BI4" s="415"/>
      <c r="BJ4" s="415"/>
      <c r="BK4" s="415"/>
      <c r="BL4" s="415"/>
      <c r="BM4" s="416"/>
      <c r="BN4" s="417">
        <v>11896685</v>
      </c>
      <c r="BO4" s="418"/>
      <c r="BP4" s="418"/>
      <c r="BQ4" s="418"/>
      <c r="BR4" s="418"/>
      <c r="BS4" s="418"/>
      <c r="BT4" s="418"/>
      <c r="BU4" s="419"/>
      <c r="BV4" s="417">
        <v>11616279</v>
      </c>
      <c r="BW4" s="418"/>
      <c r="BX4" s="418"/>
      <c r="BY4" s="418"/>
      <c r="BZ4" s="418"/>
      <c r="CA4" s="418"/>
      <c r="CB4" s="418"/>
      <c r="CC4" s="419"/>
      <c r="CD4" s="588" t="s">
        <v>91</v>
      </c>
      <c r="CE4" s="589"/>
      <c r="CF4" s="589"/>
      <c r="CG4" s="589"/>
      <c r="CH4" s="589"/>
      <c r="CI4" s="589"/>
      <c r="CJ4" s="589"/>
      <c r="CK4" s="589"/>
      <c r="CL4" s="589"/>
      <c r="CM4" s="589"/>
      <c r="CN4" s="589"/>
      <c r="CO4" s="589"/>
      <c r="CP4" s="589"/>
      <c r="CQ4" s="589"/>
      <c r="CR4" s="589"/>
      <c r="CS4" s="590"/>
      <c r="CT4" s="591">
        <v>12.6</v>
      </c>
      <c r="CU4" s="592"/>
      <c r="CV4" s="592"/>
      <c r="CW4" s="592"/>
      <c r="CX4" s="592"/>
      <c r="CY4" s="592"/>
      <c r="CZ4" s="592"/>
      <c r="DA4" s="593"/>
      <c r="DB4" s="591">
        <v>9.5</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92</v>
      </c>
      <c r="AN5" s="396"/>
      <c r="AO5" s="396"/>
      <c r="AP5" s="396"/>
      <c r="AQ5" s="396"/>
      <c r="AR5" s="396"/>
      <c r="AS5" s="396"/>
      <c r="AT5" s="397"/>
      <c r="AU5" s="469" t="s">
        <v>93</v>
      </c>
      <c r="AV5" s="470"/>
      <c r="AW5" s="470"/>
      <c r="AX5" s="470"/>
      <c r="AY5" s="402" t="s">
        <v>94</v>
      </c>
      <c r="AZ5" s="403"/>
      <c r="BA5" s="403"/>
      <c r="BB5" s="403"/>
      <c r="BC5" s="403"/>
      <c r="BD5" s="403"/>
      <c r="BE5" s="403"/>
      <c r="BF5" s="403"/>
      <c r="BG5" s="403"/>
      <c r="BH5" s="403"/>
      <c r="BI5" s="403"/>
      <c r="BJ5" s="403"/>
      <c r="BK5" s="403"/>
      <c r="BL5" s="403"/>
      <c r="BM5" s="404"/>
      <c r="BN5" s="422">
        <v>11100739</v>
      </c>
      <c r="BO5" s="423"/>
      <c r="BP5" s="423"/>
      <c r="BQ5" s="423"/>
      <c r="BR5" s="423"/>
      <c r="BS5" s="423"/>
      <c r="BT5" s="423"/>
      <c r="BU5" s="424"/>
      <c r="BV5" s="422">
        <v>10880629</v>
      </c>
      <c r="BW5" s="423"/>
      <c r="BX5" s="423"/>
      <c r="BY5" s="423"/>
      <c r="BZ5" s="423"/>
      <c r="CA5" s="423"/>
      <c r="CB5" s="423"/>
      <c r="CC5" s="424"/>
      <c r="CD5" s="431" t="s">
        <v>95</v>
      </c>
      <c r="CE5" s="376"/>
      <c r="CF5" s="376"/>
      <c r="CG5" s="376"/>
      <c r="CH5" s="376"/>
      <c r="CI5" s="376"/>
      <c r="CJ5" s="376"/>
      <c r="CK5" s="376"/>
      <c r="CL5" s="376"/>
      <c r="CM5" s="376"/>
      <c r="CN5" s="376"/>
      <c r="CO5" s="376"/>
      <c r="CP5" s="376"/>
      <c r="CQ5" s="376"/>
      <c r="CR5" s="376"/>
      <c r="CS5" s="432"/>
      <c r="CT5" s="392">
        <v>86.3</v>
      </c>
      <c r="CU5" s="393"/>
      <c r="CV5" s="393"/>
      <c r="CW5" s="393"/>
      <c r="CX5" s="393"/>
      <c r="CY5" s="393"/>
      <c r="CZ5" s="393"/>
      <c r="DA5" s="394"/>
      <c r="DB5" s="392">
        <v>89.7</v>
      </c>
      <c r="DC5" s="393"/>
      <c r="DD5" s="393"/>
      <c r="DE5" s="393"/>
      <c r="DF5" s="393"/>
      <c r="DG5" s="393"/>
      <c r="DH5" s="393"/>
      <c r="DI5" s="394"/>
    </row>
    <row r="6" spans="1:119" ht="18.75" customHeight="1" x14ac:dyDescent="0.15">
      <c r="A6" s="178"/>
      <c r="B6" s="568" t="s">
        <v>96</v>
      </c>
      <c r="C6" s="446"/>
      <c r="D6" s="446"/>
      <c r="E6" s="569"/>
      <c r="F6" s="569"/>
      <c r="G6" s="569"/>
      <c r="H6" s="569"/>
      <c r="I6" s="569"/>
      <c r="J6" s="569"/>
      <c r="K6" s="569"/>
      <c r="L6" s="569" t="s">
        <v>97</v>
      </c>
      <c r="M6" s="569"/>
      <c r="N6" s="569"/>
      <c r="O6" s="569"/>
      <c r="P6" s="569"/>
      <c r="Q6" s="569"/>
      <c r="R6" s="444"/>
      <c r="S6" s="444"/>
      <c r="T6" s="444"/>
      <c r="U6" s="444"/>
      <c r="V6" s="575"/>
      <c r="W6" s="503" t="s">
        <v>98</v>
      </c>
      <c r="X6" s="445"/>
      <c r="Y6" s="445"/>
      <c r="Z6" s="445"/>
      <c r="AA6" s="445"/>
      <c r="AB6" s="446"/>
      <c r="AC6" s="580" t="s">
        <v>99</v>
      </c>
      <c r="AD6" s="581"/>
      <c r="AE6" s="581"/>
      <c r="AF6" s="581"/>
      <c r="AG6" s="581"/>
      <c r="AH6" s="581"/>
      <c r="AI6" s="581"/>
      <c r="AJ6" s="581"/>
      <c r="AK6" s="581"/>
      <c r="AL6" s="582"/>
      <c r="AM6" s="481" t="s">
        <v>100</v>
      </c>
      <c r="AN6" s="396"/>
      <c r="AO6" s="396"/>
      <c r="AP6" s="396"/>
      <c r="AQ6" s="396"/>
      <c r="AR6" s="396"/>
      <c r="AS6" s="396"/>
      <c r="AT6" s="397"/>
      <c r="AU6" s="469" t="s">
        <v>101</v>
      </c>
      <c r="AV6" s="470"/>
      <c r="AW6" s="470"/>
      <c r="AX6" s="470"/>
      <c r="AY6" s="402" t="s">
        <v>102</v>
      </c>
      <c r="AZ6" s="403"/>
      <c r="BA6" s="403"/>
      <c r="BB6" s="403"/>
      <c r="BC6" s="403"/>
      <c r="BD6" s="403"/>
      <c r="BE6" s="403"/>
      <c r="BF6" s="403"/>
      <c r="BG6" s="403"/>
      <c r="BH6" s="403"/>
      <c r="BI6" s="403"/>
      <c r="BJ6" s="403"/>
      <c r="BK6" s="403"/>
      <c r="BL6" s="403"/>
      <c r="BM6" s="404"/>
      <c r="BN6" s="422">
        <v>795946</v>
      </c>
      <c r="BO6" s="423"/>
      <c r="BP6" s="423"/>
      <c r="BQ6" s="423"/>
      <c r="BR6" s="423"/>
      <c r="BS6" s="423"/>
      <c r="BT6" s="423"/>
      <c r="BU6" s="424"/>
      <c r="BV6" s="422">
        <v>735650</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88.9</v>
      </c>
      <c r="CU6" s="566"/>
      <c r="CV6" s="566"/>
      <c r="CW6" s="566"/>
      <c r="CX6" s="566"/>
      <c r="CY6" s="566"/>
      <c r="CZ6" s="566"/>
      <c r="DA6" s="567"/>
      <c r="DB6" s="565">
        <v>92.1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101</v>
      </c>
      <c r="AV7" s="470"/>
      <c r="AW7" s="470"/>
      <c r="AX7" s="470"/>
      <c r="AY7" s="402" t="s">
        <v>105</v>
      </c>
      <c r="AZ7" s="403"/>
      <c r="BA7" s="403"/>
      <c r="BB7" s="403"/>
      <c r="BC7" s="403"/>
      <c r="BD7" s="403"/>
      <c r="BE7" s="403"/>
      <c r="BF7" s="403"/>
      <c r="BG7" s="403"/>
      <c r="BH7" s="403"/>
      <c r="BI7" s="403"/>
      <c r="BJ7" s="403"/>
      <c r="BK7" s="403"/>
      <c r="BL7" s="403"/>
      <c r="BM7" s="404"/>
      <c r="BN7" s="422">
        <v>72782</v>
      </c>
      <c r="BO7" s="423"/>
      <c r="BP7" s="423"/>
      <c r="BQ7" s="423"/>
      <c r="BR7" s="423"/>
      <c r="BS7" s="423"/>
      <c r="BT7" s="423"/>
      <c r="BU7" s="424"/>
      <c r="BV7" s="422">
        <v>229799</v>
      </c>
      <c r="BW7" s="423"/>
      <c r="BX7" s="423"/>
      <c r="BY7" s="423"/>
      <c r="BZ7" s="423"/>
      <c r="CA7" s="423"/>
      <c r="CB7" s="423"/>
      <c r="CC7" s="424"/>
      <c r="CD7" s="431" t="s">
        <v>106</v>
      </c>
      <c r="CE7" s="376"/>
      <c r="CF7" s="376"/>
      <c r="CG7" s="376"/>
      <c r="CH7" s="376"/>
      <c r="CI7" s="376"/>
      <c r="CJ7" s="376"/>
      <c r="CK7" s="376"/>
      <c r="CL7" s="376"/>
      <c r="CM7" s="376"/>
      <c r="CN7" s="376"/>
      <c r="CO7" s="376"/>
      <c r="CP7" s="376"/>
      <c r="CQ7" s="376"/>
      <c r="CR7" s="376"/>
      <c r="CS7" s="432"/>
      <c r="CT7" s="422">
        <v>5726947</v>
      </c>
      <c r="CU7" s="423"/>
      <c r="CV7" s="423"/>
      <c r="CW7" s="423"/>
      <c r="CX7" s="423"/>
      <c r="CY7" s="423"/>
      <c r="CZ7" s="423"/>
      <c r="DA7" s="424"/>
      <c r="DB7" s="422">
        <v>5348081</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107</v>
      </c>
      <c r="AN8" s="396"/>
      <c r="AO8" s="396"/>
      <c r="AP8" s="396"/>
      <c r="AQ8" s="396"/>
      <c r="AR8" s="396"/>
      <c r="AS8" s="396"/>
      <c r="AT8" s="397"/>
      <c r="AU8" s="469" t="s">
        <v>101</v>
      </c>
      <c r="AV8" s="470"/>
      <c r="AW8" s="470"/>
      <c r="AX8" s="470"/>
      <c r="AY8" s="402" t="s">
        <v>108</v>
      </c>
      <c r="AZ8" s="403"/>
      <c r="BA8" s="403"/>
      <c r="BB8" s="403"/>
      <c r="BC8" s="403"/>
      <c r="BD8" s="403"/>
      <c r="BE8" s="403"/>
      <c r="BF8" s="403"/>
      <c r="BG8" s="403"/>
      <c r="BH8" s="403"/>
      <c r="BI8" s="403"/>
      <c r="BJ8" s="403"/>
      <c r="BK8" s="403"/>
      <c r="BL8" s="403"/>
      <c r="BM8" s="404"/>
      <c r="BN8" s="422">
        <v>723164</v>
      </c>
      <c r="BO8" s="423"/>
      <c r="BP8" s="423"/>
      <c r="BQ8" s="423"/>
      <c r="BR8" s="423"/>
      <c r="BS8" s="423"/>
      <c r="BT8" s="423"/>
      <c r="BU8" s="424"/>
      <c r="BV8" s="422">
        <v>505851</v>
      </c>
      <c r="BW8" s="423"/>
      <c r="BX8" s="423"/>
      <c r="BY8" s="423"/>
      <c r="BZ8" s="423"/>
      <c r="CA8" s="423"/>
      <c r="CB8" s="423"/>
      <c r="CC8" s="424"/>
      <c r="CD8" s="431" t="s">
        <v>109</v>
      </c>
      <c r="CE8" s="376"/>
      <c r="CF8" s="376"/>
      <c r="CG8" s="376"/>
      <c r="CH8" s="376"/>
      <c r="CI8" s="376"/>
      <c r="CJ8" s="376"/>
      <c r="CK8" s="376"/>
      <c r="CL8" s="376"/>
      <c r="CM8" s="376"/>
      <c r="CN8" s="376"/>
      <c r="CO8" s="376"/>
      <c r="CP8" s="376"/>
      <c r="CQ8" s="376"/>
      <c r="CR8" s="376"/>
      <c r="CS8" s="432"/>
      <c r="CT8" s="525">
        <v>0.16</v>
      </c>
      <c r="CU8" s="526"/>
      <c r="CV8" s="526"/>
      <c r="CW8" s="526"/>
      <c r="CX8" s="526"/>
      <c r="CY8" s="526"/>
      <c r="CZ8" s="526"/>
      <c r="DA8" s="527"/>
      <c r="DB8" s="525">
        <v>0.16</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5"/>
      <c r="L9" s="556" t="s">
        <v>111</v>
      </c>
      <c r="M9" s="557"/>
      <c r="N9" s="557"/>
      <c r="O9" s="557"/>
      <c r="P9" s="557"/>
      <c r="Q9" s="558"/>
      <c r="R9" s="559">
        <v>8546</v>
      </c>
      <c r="S9" s="560"/>
      <c r="T9" s="560"/>
      <c r="U9" s="560"/>
      <c r="V9" s="561"/>
      <c r="W9" s="491" t="s">
        <v>112</v>
      </c>
      <c r="X9" s="492"/>
      <c r="Y9" s="492"/>
      <c r="Z9" s="492"/>
      <c r="AA9" s="492"/>
      <c r="AB9" s="492"/>
      <c r="AC9" s="492"/>
      <c r="AD9" s="492"/>
      <c r="AE9" s="492"/>
      <c r="AF9" s="492"/>
      <c r="AG9" s="492"/>
      <c r="AH9" s="492"/>
      <c r="AI9" s="492"/>
      <c r="AJ9" s="492"/>
      <c r="AK9" s="492"/>
      <c r="AL9" s="562"/>
      <c r="AM9" s="481" t="s">
        <v>113</v>
      </c>
      <c r="AN9" s="396"/>
      <c r="AO9" s="396"/>
      <c r="AP9" s="396"/>
      <c r="AQ9" s="396"/>
      <c r="AR9" s="396"/>
      <c r="AS9" s="396"/>
      <c r="AT9" s="397"/>
      <c r="AU9" s="469" t="s">
        <v>101</v>
      </c>
      <c r="AV9" s="470"/>
      <c r="AW9" s="470"/>
      <c r="AX9" s="470"/>
      <c r="AY9" s="402" t="s">
        <v>114</v>
      </c>
      <c r="AZ9" s="403"/>
      <c r="BA9" s="403"/>
      <c r="BB9" s="403"/>
      <c r="BC9" s="403"/>
      <c r="BD9" s="403"/>
      <c r="BE9" s="403"/>
      <c r="BF9" s="403"/>
      <c r="BG9" s="403"/>
      <c r="BH9" s="403"/>
      <c r="BI9" s="403"/>
      <c r="BJ9" s="403"/>
      <c r="BK9" s="403"/>
      <c r="BL9" s="403"/>
      <c r="BM9" s="404"/>
      <c r="BN9" s="422">
        <v>217313</v>
      </c>
      <c r="BO9" s="423"/>
      <c r="BP9" s="423"/>
      <c r="BQ9" s="423"/>
      <c r="BR9" s="423"/>
      <c r="BS9" s="423"/>
      <c r="BT9" s="423"/>
      <c r="BU9" s="424"/>
      <c r="BV9" s="422">
        <v>59389</v>
      </c>
      <c r="BW9" s="423"/>
      <c r="BX9" s="423"/>
      <c r="BY9" s="423"/>
      <c r="BZ9" s="423"/>
      <c r="CA9" s="423"/>
      <c r="CB9" s="423"/>
      <c r="CC9" s="424"/>
      <c r="CD9" s="431" t="s">
        <v>115</v>
      </c>
      <c r="CE9" s="376"/>
      <c r="CF9" s="376"/>
      <c r="CG9" s="376"/>
      <c r="CH9" s="376"/>
      <c r="CI9" s="376"/>
      <c r="CJ9" s="376"/>
      <c r="CK9" s="376"/>
      <c r="CL9" s="376"/>
      <c r="CM9" s="376"/>
      <c r="CN9" s="376"/>
      <c r="CO9" s="376"/>
      <c r="CP9" s="376"/>
      <c r="CQ9" s="376"/>
      <c r="CR9" s="376"/>
      <c r="CS9" s="432"/>
      <c r="CT9" s="392">
        <v>19.100000000000001</v>
      </c>
      <c r="CU9" s="393"/>
      <c r="CV9" s="393"/>
      <c r="CW9" s="393"/>
      <c r="CX9" s="393"/>
      <c r="CY9" s="393"/>
      <c r="CZ9" s="393"/>
      <c r="DA9" s="394"/>
      <c r="DB9" s="392">
        <v>19.8</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116</v>
      </c>
      <c r="M10" s="396"/>
      <c r="N10" s="396"/>
      <c r="O10" s="396"/>
      <c r="P10" s="396"/>
      <c r="Q10" s="397"/>
      <c r="R10" s="398">
        <v>9042</v>
      </c>
      <c r="S10" s="399"/>
      <c r="T10" s="399"/>
      <c r="U10" s="399"/>
      <c r="V10" s="401"/>
      <c r="W10" s="563"/>
      <c r="X10" s="373"/>
      <c r="Y10" s="373"/>
      <c r="Z10" s="373"/>
      <c r="AA10" s="373"/>
      <c r="AB10" s="373"/>
      <c r="AC10" s="373"/>
      <c r="AD10" s="373"/>
      <c r="AE10" s="373"/>
      <c r="AF10" s="373"/>
      <c r="AG10" s="373"/>
      <c r="AH10" s="373"/>
      <c r="AI10" s="373"/>
      <c r="AJ10" s="373"/>
      <c r="AK10" s="373"/>
      <c r="AL10" s="564"/>
      <c r="AM10" s="481" t="s">
        <v>117</v>
      </c>
      <c r="AN10" s="396"/>
      <c r="AO10" s="396"/>
      <c r="AP10" s="396"/>
      <c r="AQ10" s="396"/>
      <c r="AR10" s="396"/>
      <c r="AS10" s="396"/>
      <c r="AT10" s="397"/>
      <c r="AU10" s="469" t="s">
        <v>118</v>
      </c>
      <c r="AV10" s="470"/>
      <c r="AW10" s="470"/>
      <c r="AX10" s="470"/>
      <c r="AY10" s="402" t="s">
        <v>119</v>
      </c>
      <c r="AZ10" s="403"/>
      <c r="BA10" s="403"/>
      <c r="BB10" s="403"/>
      <c r="BC10" s="403"/>
      <c r="BD10" s="403"/>
      <c r="BE10" s="403"/>
      <c r="BF10" s="403"/>
      <c r="BG10" s="403"/>
      <c r="BH10" s="403"/>
      <c r="BI10" s="403"/>
      <c r="BJ10" s="403"/>
      <c r="BK10" s="403"/>
      <c r="BL10" s="403"/>
      <c r="BM10" s="404"/>
      <c r="BN10" s="422">
        <v>252926</v>
      </c>
      <c r="BO10" s="423"/>
      <c r="BP10" s="423"/>
      <c r="BQ10" s="423"/>
      <c r="BR10" s="423"/>
      <c r="BS10" s="423"/>
      <c r="BT10" s="423"/>
      <c r="BU10" s="424"/>
      <c r="BV10" s="422">
        <v>223232</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121</v>
      </c>
      <c r="M11" s="378"/>
      <c r="N11" s="378"/>
      <c r="O11" s="378"/>
      <c r="P11" s="378"/>
      <c r="Q11" s="379"/>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81" t="s">
        <v>123</v>
      </c>
      <c r="AN11" s="396"/>
      <c r="AO11" s="396"/>
      <c r="AP11" s="396"/>
      <c r="AQ11" s="396"/>
      <c r="AR11" s="396"/>
      <c r="AS11" s="396"/>
      <c r="AT11" s="397"/>
      <c r="AU11" s="469" t="s">
        <v>101</v>
      </c>
      <c r="AV11" s="470"/>
      <c r="AW11" s="470"/>
      <c r="AX11" s="470"/>
      <c r="AY11" s="402" t="s">
        <v>124</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125</v>
      </c>
      <c r="CE11" s="376"/>
      <c r="CF11" s="376"/>
      <c r="CG11" s="376"/>
      <c r="CH11" s="376"/>
      <c r="CI11" s="376"/>
      <c r="CJ11" s="376"/>
      <c r="CK11" s="376"/>
      <c r="CL11" s="376"/>
      <c r="CM11" s="376"/>
      <c r="CN11" s="376"/>
      <c r="CO11" s="376"/>
      <c r="CP11" s="376"/>
      <c r="CQ11" s="376"/>
      <c r="CR11" s="376"/>
      <c r="CS11" s="432"/>
      <c r="CT11" s="525" t="s">
        <v>126</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8612</v>
      </c>
      <c r="S12" s="541"/>
      <c r="T12" s="541"/>
      <c r="U12" s="541"/>
      <c r="V12" s="542"/>
      <c r="W12" s="543" t="s">
        <v>1</v>
      </c>
      <c r="X12" s="470"/>
      <c r="Y12" s="470"/>
      <c r="Z12" s="470"/>
      <c r="AA12" s="470"/>
      <c r="AB12" s="544"/>
      <c r="AC12" s="545" t="s">
        <v>130</v>
      </c>
      <c r="AD12" s="546"/>
      <c r="AE12" s="546"/>
      <c r="AF12" s="546"/>
      <c r="AG12" s="547"/>
      <c r="AH12" s="545" t="s">
        <v>131</v>
      </c>
      <c r="AI12" s="546"/>
      <c r="AJ12" s="546"/>
      <c r="AK12" s="546"/>
      <c r="AL12" s="548"/>
      <c r="AM12" s="481" t="s">
        <v>132</v>
      </c>
      <c r="AN12" s="396"/>
      <c r="AO12" s="396"/>
      <c r="AP12" s="396"/>
      <c r="AQ12" s="396"/>
      <c r="AR12" s="396"/>
      <c r="AS12" s="396"/>
      <c r="AT12" s="397"/>
      <c r="AU12" s="469" t="s">
        <v>133</v>
      </c>
      <c r="AV12" s="470"/>
      <c r="AW12" s="470"/>
      <c r="AX12" s="470"/>
      <c r="AY12" s="402" t="s">
        <v>134</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223232</v>
      </c>
      <c r="BW12" s="423"/>
      <c r="BX12" s="423"/>
      <c r="BY12" s="423"/>
      <c r="BZ12" s="423"/>
      <c r="CA12" s="423"/>
      <c r="CB12" s="423"/>
      <c r="CC12" s="424"/>
      <c r="CD12" s="431" t="s">
        <v>135</v>
      </c>
      <c r="CE12" s="376"/>
      <c r="CF12" s="376"/>
      <c r="CG12" s="376"/>
      <c r="CH12" s="376"/>
      <c r="CI12" s="376"/>
      <c r="CJ12" s="376"/>
      <c r="CK12" s="376"/>
      <c r="CL12" s="376"/>
      <c r="CM12" s="376"/>
      <c r="CN12" s="376"/>
      <c r="CO12" s="376"/>
      <c r="CP12" s="376"/>
      <c r="CQ12" s="376"/>
      <c r="CR12" s="376"/>
      <c r="CS12" s="432"/>
      <c r="CT12" s="525" t="s">
        <v>136</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137</v>
      </c>
      <c r="N13" s="513"/>
      <c r="O13" s="513"/>
      <c r="P13" s="513"/>
      <c r="Q13" s="514"/>
      <c r="R13" s="515">
        <v>8600</v>
      </c>
      <c r="S13" s="516"/>
      <c r="T13" s="516"/>
      <c r="U13" s="516"/>
      <c r="V13" s="517"/>
      <c r="W13" s="503" t="s">
        <v>138</v>
      </c>
      <c r="X13" s="445"/>
      <c r="Y13" s="445"/>
      <c r="Z13" s="445"/>
      <c r="AA13" s="445"/>
      <c r="AB13" s="446"/>
      <c r="AC13" s="398">
        <v>318</v>
      </c>
      <c r="AD13" s="399"/>
      <c r="AE13" s="399"/>
      <c r="AF13" s="399"/>
      <c r="AG13" s="400"/>
      <c r="AH13" s="398">
        <v>359</v>
      </c>
      <c r="AI13" s="399"/>
      <c r="AJ13" s="399"/>
      <c r="AK13" s="399"/>
      <c r="AL13" s="401"/>
      <c r="AM13" s="481" t="s">
        <v>139</v>
      </c>
      <c r="AN13" s="396"/>
      <c r="AO13" s="396"/>
      <c r="AP13" s="396"/>
      <c r="AQ13" s="396"/>
      <c r="AR13" s="396"/>
      <c r="AS13" s="396"/>
      <c r="AT13" s="397"/>
      <c r="AU13" s="469" t="s">
        <v>140</v>
      </c>
      <c r="AV13" s="470"/>
      <c r="AW13" s="470"/>
      <c r="AX13" s="470"/>
      <c r="AY13" s="402" t="s">
        <v>141</v>
      </c>
      <c r="AZ13" s="403"/>
      <c r="BA13" s="403"/>
      <c r="BB13" s="403"/>
      <c r="BC13" s="403"/>
      <c r="BD13" s="403"/>
      <c r="BE13" s="403"/>
      <c r="BF13" s="403"/>
      <c r="BG13" s="403"/>
      <c r="BH13" s="403"/>
      <c r="BI13" s="403"/>
      <c r="BJ13" s="403"/>
      <c r="BK13" s="403"/>
      <c r="BL13" s="403"/>
      <c r="BM13" s="404"/>
      <c r="BN13" s="422">
        <v>470239</v>
      </c>
      <c r="BO13" s="423"/>
      <c r="BP13" s="423"/>
      <c r="BQ13" s="423"/>
      <c r="BR13" s="423"/>
      <c r="BS13" s="423"/>
      <c r="BT13" s="423"/>
      <c r="BU13" s="424"/>
      <c r="BV13" s="422">
        <v>59389</v>
      </c>
      <c r="BW13" s="423"/>
      <c r="BX13" s="423"/>
      <c r="BY13" s="423"/>
      <c r="BZ13" s="423"/>
      <c r="CA13" s="423"/>
      <c r="CB13" s="423"/>
      <c r="CC13" s="424"/>
      <c r="CD13" s="431" t="s">
        <v>142</v>
      </c>
      <c r="CE13" s="376"/>
      <c r="CF13" s="376"/>
      <c r="CG13" s="376"/>
      <c r="CH13" s="376"/>
      <c r="CI13" s="376"/>
      <c r="CJ13" s="376"/>
      <c r="CK13" s="376"/>
      <c r="CL13" s="376"/>
      <c r="CM13" s="376"/>
      <c r="CN13" s="376"/>
      <c r="CO13" s="376"/>
      <c r="CP13" s="376"/>
      <c r="CQ13" s="376"/>
      <c r="CR13" s="376"/>
      <c r="CS13" s="432"/>
      <c r="CT13" s="392">
        <v>8.3000000000000007</v>
      </c>
      <c r="CU13" s="393"/>
      <c r="CV13" s="393"/>
      <c r="CW13" s="393"/>
      <c r="CX13" s="393"/>
      <c r="CY13" s="393"/>
      <c r="CZ13" s="393"/>
      <c r="DA13" s="394"/>
      <c r="DB13" s="392">
        <v>8.8000000000000007</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143</v>
      </c>
      <c r="M14" s="549"/>
      <c r="N14" s="549"/>
      <c r="O14" s="549"/>
      <c r="P14" s="549"/>
      <c r="Q14" s="550"/>
      <c r="R14" s="515">
        <v>8817</v>
      </c>
      <c r="S14" s="516"/>
      <c r="T14" s="516"/>
      <c r="U14" s="516"/>
      <c r="V14" s="517"/>
      <c r="W14" s="518"/>
      <c r="X14" s="448"/>
      <c r="Y14" s="448"/>
      <c r="Z14" s="448"/>
      <c r="AA14" s="448"/>
      <c r="AB14" s="449"/>
      <c r="AC14" s="508">
        <v>8.8000000000000007</v>
      </c>
      <c r="AD14" s="509"/>
      <c r="AE14" s="509"/>
      <c r="AF14" s="509"/>
      <c r="AG14" s="510"/>
      <c r="AH14" s="508">
        <v>9.6</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144</v>
      </c>
      <c r="CE14" s="429"/>
      <c r="CF14" s="429"/>
      <c r="CG14" s="429"/>
      <c r="CH14" s="429"/>
      <c r="CI14" s="429"/>
      <c r="CJ14" s="429"/>
      <c r="CK14" s="429"/>
      <c r="CL14" s="429"/>
      <c r="CM14" s="429"/>
      <c r="CN14" s="429"/>
      <c r="CO14" s="429"/>
      <c r="CP14" s="429"/>
      <c r="CQ14" s="429"/>
      <c r="CR14" s="429"/>
      <c r="CS14" s="430"/>
      <c r="CT14" s="519" t="s">
        <v>145</v>
      </c>
      <c r="CU14" s="520"/>
      <c r="CV14" s="520"/>
      <c r="CW14" s="520"/>
      <c r="CX14" s="520"/>
      <c r="CY14" s="520"/>
      <c r="CZ14" s="520"/>
      <c r="DA14" s="521"/>
      <c r="DB14" s="519" t="s">
        <v>127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137</v>
      </c>
      <c r="N15" s="513"/>
      <c r="O15" s="513"/>
      <c r="P15" s="513"/>
      <c r="Q15" s="514"/>
      <c r="R15" s="515">
        <v>8804</v>
      </c>
      <c r="S15" s="516"/>
      <c r="T15" s="516"/>
      <c r="U15" s="516"/>
      <c r="V15" s="517"/>
      <c r="W15" s="503" t="s">
        <v>146</v>
      </c>
      <c r="X15" s="445"/>
      <c r="Y15" s="445"/>
      <c r="Z15" s="445"/>
      <c r="AA15" s="445"/>
      <c r="AB15" s="446"/>
      <c r="AC15" s="398">
        <v>491</v>
      </c>
      <c r="AD15" s="399"/>
      <c r="AE15" s="399"/>
      <c r="AF15" s="399"/>
      <c r="AG15" s="400"/>
      <c r="AH15" s="398">
        <v>520</v>
      </c>
      <c r="AI15" s="399"/>
      <c r="AJ15" s="399"/>
      <c r="AK15" s="399"/>
      <c r="AL15" s="401"/>
      <c r="AM15" s="481"/>
      <c r="AN15" s="396"/>
      <c r="AO15" s="396"/>
      <c r="AP15" s="396"/>
      <c r="AQ15" s="396"/>
      <c r="AR15" s="396"/>
      <c r="AS15" s="396"/>
      <c r="AT15" s="397"/>
      <c r="AU15" s="469"/>
      <c r="AV15" s="470"/>
      <c r="AW15" s="470"/>
      <c r="AX15" s="470"/>
      <c r="AY15" s="414" t="s">
        <v>147</v>
      </c>
      <c r="AZ15" s="415"/>
      <c r="BA15" s="415"/>
      <c r="BB15" s="415"/>
      <c r="BC15" s="415"/>
      <c r="BD15" s="415"/>
      <c r="BE15" s="415"/>
      <c r="BF15" s="415"/>
      <c r="BG15" s="415"/>
      <c r="BH15" s="415"/>
      <c r="BI15" s="415"/>
      <c r="BJ15" s="415"/>
      <c r="BK15" s="415"/>
      <c r="BL15" s="415"/>
      <c r="BM15" s="416"/>
      <c r="BN15" s="417">
        <v>827264</v>
      </c>
      <c r="BO15" s="418"/>
      <c r="BP15" s="418"/>
      <c r="BQ15" s="418"/>
      <c r="BR15" s="418"/>
      <c r="BS15" s="418"/>
      <c r="BT15" s="418"/>
      <c r="BU15" s="419"/>
      <c r="BV15" s="417">
        <v>823985</v>
      </c>
      <c r="BW15" s="418"/>
      <c r="BX15" s="418"/>
      <c r="BY15" s="418"/>
      <c r="BZ15" s="418"/>
      <c r="CA15" s="418"/>
      <c r="CB15" s="418"/>
      <c r="CC15" s="419"/>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149</v>
      </c>
      <c r="M16" s="506"/>
      <c r="N16" s="506"/>
      <c r="O16" s="506"/>
      <c r="P16" s="506"/>
      <c r="Q16" s="507"/>
      <c r="R16" s="500" t="s">
        <v>150</v>
      </c>
      <c r="S16" s="501"/>
      <c r="T16" s="501"/>
      <c r="U16" s="501"/>
      <c r="V16" s="502"/>
      <c r="W16" s="518"/>
      <c r="X16" s="448"/>
      <c r="Y16" s="448"/>
      <c r="Z16" s="448"/>
      <c r="AA16" s="448"/>
      <c r="AB16" s="449"/>
      <c r="AC16" s="508">
        <v>13.6</v>
      </c>
      <c r="AD16" s="509"/>
      <c r="AE16" s="509"/>
      <c r="AF16" s="509"/>
      <c r="AG16" s="510"/>
      <c r="AH16" s="508">
        <v>13.9</v>
      </c>
      <c r="AI16" s="509"/>
      <c r="AJ16" s="509"/>
      <c r="AK16" s="509"/>
      <c r="AL16" s="511"/>
      <c r="AM16" s="481"/>
      <c r="AN16" s="396"/>
      <c r="AO16" s="396"/>
      <c r="AP16" s="396"/>
      <c r="AQ16" s="396"/>
      <c r="AR16" s="396"/>
      <c r="AS16" s="396"/>
      <c r="AT16" s="397"/>
      <c r="AU16" s="469"/>
      <c r="AV16" s="470"/>
      <c r="AW16" s="470"/>
      <c r="AX16" s="470"/>
      <c r="AY16" s="402" t="s">
        <v>151</v>
      </c>
      <c r="AZ16" s="403"/>
      <c r="BA16" s="403"/>
      <c r="BB16" s="403"/>
      <c r="BC16" s="403"/>
      <c r="BD16" s="403"/>
      <c r="BE16" s="403"/>
      <c r="BF16" s="403"/>
      <c r="BG16" s="403"/>
      <c r="BH16" s="403"/>
      <c r="BI16" s="403"/>
      <c r="BJ16" s="403"/>
      <c r="BK16" s="403"/>
      <c r="BL16" s="403"/>
      <c r="BM16" s="404"/>
      <c r="BN16" s="422">
        <v>5332170</v>
      </c>
      <c r="BO16" s="423"/>
      <c r="BP16" s="423"/>
      <c r="BQ16" s="423"/>
      <c r="BR16" s="423"/>
      <c r="BS16" s="423"/>
      <c r="BT16" s="423"/>
      <c r="BU16" s="424"/>
      <c r="BV16" s="422">
        <v>5014097</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152</v>
      </c>
      <c r="N17" s="498"/>
      <c r="O17" s="498"/>
      <c r="P17" s="498"/>
      <c r="Q17" s="499"/>
      <c r="R17" s="500" t="s">
        <v>153</v>
      </c>
      <c r="S17" s="501"/>
      <c r="T17" s="501"/>
      <c r="U17" s="501"/>
      <c r="V17" s="502"/>
      <c r="W17" s="503" t="s">
        <v>154</v>
      </c>
      <c r="X17" s="445"/>
      <c r="Y17" s="445"/>
      <c r="Z17" s="445"/>
      <c r="AA17" s="445"/>
      <c r="AB17" s="446"/>
      <c r="AC17" s="398">
        <v>2797</v>
      </c>
      <c r="AD17" s="399"/>
      <c r="AE17" s="399"/>
      <c r="AF17" s="399"/>
      <c r="AG17" s="400"/>
      <c r="AH17" s="398">
        <v>2849</v>
      </c>
      <c r="AI17" s="399"/>
      <c r="AJ17" s="399"/>
      <c r="AK17" s="399"/>
      <c r="AL17" s="401"/>
      <c r="AM17" s="481"/>
      <c r="AN17" s="396"/>
      <c r="AO17" s="396"/>
      <c r="AP17" s="396"/>
      <c r="AQ17" s="396"/>
      <c r="AR17" s="396"/>
      <c r="AS17" s="396"/>
      <c r="AT17" s="397"/>
      <c r="AU17" s="469"/>
      <c r="AV17" s="470"/>
      <c r="AW17" s="470"/>
      <c r="AX17" s="470"/>
      <c r="AY17" s="402" t="s">
        <v>155</v>
      </c>
      <c r="AZ17" s="403"/>
      <c r="BA17" s="403"/>
      <c r="BB17" s="403"/>
      <c r="BC17" s="403"/>
      <c r="BD17" s="403"/>
      <c r="BE17" s="403"/>
      <c r="BF17" s="403"/>
      <c r="BG17" s="403"/>
      <c r="BH17" s="403"/>
      <c r="BI17" s="403"/>
      <c r="BJ17" s="403"/>
      <c r="BK17" s="403"/>
      <c r="BL17" s="403"/>
      <c r="BM17" s="404"/>
      <c r="BN17" s="422">
        <v>1035791</v>
      </c>
      <c r="BO17" s="423"/>
      <c r="BP17" s="423"/>
      <c r="BQ17" s="423"/>
      <c r="BR17" s="423"/>
      <c r="BS17" s="423"/>
      <c r="BT17" s="423"/>
      <c r="BU17" s="424"/>
      <c r="BV17" s="422">
        <v>1022100</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156</v>
      </c>
      <c r="C18" s="475"/>
      <c r="D18" s="475"/>
      <c r="E18" s="476"/>
      <c r="F18" s="476"/>
      <c r="G18" s="476"/>
      <c r="H18" s="476"/>
      <c r="I18" s="476"/>
      <c r="J18" s="476"/>
      <c r="K18" s="476"/>
      <c r="L18" s="477">
        <v>239.65</v>
      </c>
      <c r="M18" s="477"/>
      <c r="N18" s="477"/>
      <c r="O18" s="477"/>
      <c r="P18" s="477"/>
      <c r="Q18" s="477"/>
      <c r="R18" s="478"/>
      <c r="S18" s="478"/>
      <c r="T18" s="478"/>
      <c r="U18" s="478"/>
      <c r="V18" s="479"/>
      <c r="W18" s="493"/>
      <c r="X18" s="494"/>
      <c r="Y18" s="494"/>
      <c r="Z18" s="494"/>
      <c r="AA18" s="494"/>
      <c r="AB18" s="504"/>
      <c r="AC18" s="386">
        <v>77.599999999999994</v>
      </c>
      <c r="AD18" s="387"/>
      <c r="AE18" s="387"/>
      <c r="AF18" s="387"/>
      <c r="AG18" s="480"/>
      <c r="AH18" s="386">
        <v>76.400000000000006</v>
      </c>
      <c r="AI18" s="387"/>
      <c r="AJ18" s="387"/>
      <c r="AK18" s="387"/>
      <c r="AL18" s="388"/>
      <c r="AM18" s="481"/>
      <c r="AN18" s="396"/>
      <c r="AO18" s="396"/>
      <c r="AP18" s="396"/>
      <c r="AQ18" s="396"/>
      <c r="AR18" s="396"/>
      <c r="AS18" s="396"/>
      <c r="AT18" s="397"/>
      <c r="AU18" s="469"/>
      <c r="AV18" s="470"/>
      <c r="AW18" s="470"/>
      <c r="AX18" s="470"/>
      <c r="AY18" s="402" t="s">
        <v>157</v>
      </c>
      <c r="AZ18" s="403"/>
      <c r="BA18" s="403"/>
      <c r="BB18" s="403"/>
      <c r="BC18" s="403"/>
      <c r="BD18" s="403"/>
      <c r="BE18" s="403"/>
      <c r="BF18" s="403"/>
      <c r="BG18" s="403"/>
      <c r="BH18" s="403"/>
      <c r="BI18" s="403"/>
      <c r="BJ18" s="403"/>
      <c r="BK18" s="403"/>
      <c r="BL18" s="403"/>
      <c r="BM18" s="404"/>
      <c r="BN18" s="422">
        <v>4979463</v>
      </c>
      <c r="BO18" s="423"/>
      <c r="BP18" s="423"/>
      <c r="BQ18" s="423"/>
      <c r="BR18" s="423"/>
      <c r="BS18" s="423"/>
      <c r="BT18" s="423"/>
      <c r="BU18" s="424"/>
      <c r="BV18" s="422">
        <v>4846154</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158</v>
      </c>
      <c r="C19" s="475"/>
      <c r="D19" s="475"/>
      <c r="E19" s="476"/>
      <c r="F19" s="476"/>
      <c r="G19" s="476"/>
      <c r="H19" s="476"/>
      <c r="I19" s="476"/>
      <c r="J19" s="476"/>
      <c r="K19" s="476"/>
      <c r="L19" s="482">
        <v>36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159</v>
      </c>
      <c r="AZ19" s="403"/>
      <c r="BA19" s="403"/>
      <c r="BB19" s="403"/>
      <c r="BC19" s="403"/>
      <c r="BD19" s="403"/>
      <c r="BE19" s="403"/>
      <c r="BF19" s="403"/>
      <c r="BG19" s="403"/>
      <c r="BH19" s="403"/>
      <c r="BI19" s="403"/>
      <c r="BJ19" s="403"/>
      <c r="BK19" s="403"/>
      <c r="BL19" s="403"/>
      <c r="BM19" s="404"/>
      <c r="BN19" s="422">
        <v>7367306</v>
      </c>
      <c r="BO19" s="423"/>
      <c r="BP19" s="423"/>
      <c r="BQ19" s="423"/>
      <c r="BR19" s="423"/>
      <c r="BS19" s="423"/>
      <c r="BT19" s="423"/>
      <c r="BU19" s="424"/>
      <c r="BV19" s="422">
        <v>6911679</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160</v>
      </c>
      <c r="C20" s="475"/>
      <c r="D20" s="475"/>
      <c r="E20" s="476"/>
      <c r="F20" s="476"/>
      <c r="G20" s="476"/>
      <c r="H20" s="476"/>
      <c r="I20" s="476"/>
      <c r="J20" s="476"/>
      <c r="K20" s="476"/>
      <c r="L20" s="482">
        <v>4270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456" t="s">
        <v>165</v>
      </c>
      <c r="X22" s="436"/>
      <c r="Y22" s="437"/>
      <c r="Z22" s="444" t="s">
        <v>1</v>
      </c>
      <c r="AA22" s="445"/>
      <c r="AB22" s="445"/>
      <c r="AC22" s="445"/>
      <c r="AD22" s="445"/>
      <c r="AE22" s="445"/>
      <c r="AF22" s="445"/>
      <c r="AG22" s="446"/>
      <c r="AH22" s="461" t="s">
        <v>166</v>
      </c>
      <c r="AI22" s="445"/>
      <c r="AJ22" s="445"/>
      <c r="AK22" s="445"/>
      <c r="AL22" s="446"/>
      <c r="AM22" s="461" t="s">
        <v>167</v>
      </c>
      <c r="AN22" s="462"/>
      <c r="AO22" s="462"/>
      <c r="AP22" s="462"/>
      <c r="AQ22" s="462"/>
      <c r="AR22" s="463"/>
      <c r="AS22" s="450" t="s">
        <v>164</v>
      </c>
      <c r="AT22" s="451"/>
      <c r="AU22" s="451"/>
      <c r="AV22" s="451"/>
      <c r="AW22" s="451"/>
      <c r="AX22" s="467"/>
      <c r="AY22" s="414" t="s">
        <v>168</v>
      </c>
      <c r="AZ22" s="415"/>
      <c r="BA22" s="415"/>
      <c r="BB22" s="415"/>
      <c r="BC22" s="415"/>
      <c r="BD22" s="415"/>
      <c r="BE22" s="415"/>
      <c r="BF22" s="415"/>
      <c r="BG22" s="415"/>
      <c r="BH22" s="415"/>
      <c r="BI22" s="415"/>
      <c r="BJ22" s="415"/>
      <c r="BK22" s="415"/>
      <c r="BL22" s="415"/>
      <c r="BM22" s="416"/>
      <c r="BN22" s="417">
        <v>8727907</v>
      </c>
      <c r="BO22" s="418"/>
      <c r="BP22" s="418"/>
      <c r="BQ22" s="418"/>
      <c r="BR22" s="418"/>
      <c r="BS22" s="418"/>
      <c r="BT22" s="418"/>
      <c r="BU22" s="419"/>
      <c r="BV22" s="417">
        <v>8437585</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169</v>
      </c>
      <c r="AZ23" s="403"/>
      <c r="BA23" s="403"/>
      <c r="BB23" s="403"/>
      <c r="BC23" s="403"/>
      <c r="BD23" s="403"/>
      <c r="BE23" s="403"/>
      <c r="BF23" s="403"/>
      <c r="BG23" s="403"/>
      <c r="BH23" s="403"/>
      <c r="BI23" s="403"/>
      <c r="BJ23" s="403"/>
      <c r="BK23" s="403"/>
      <c r="BL23" s="403"/>
      <c r="BM23" s="404"/>
      <c r="BN23" s="422">
        <v>8677397</v>
      </c>
      <c r="BO23" s="423"/>
      <c r="BP23" s="423"/>
      <c r="BQ23" s="423"/>
      <c r="BR23" s="423"/>
      <c r="BS23" s="423"/>
      <c r="BT23" s="423"/>
      <c r="BU23" s="424"/>
      <c r="BV23" s="422">
        <v>8383415</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170</v>
      </c>
      <c r="F24" s="396"/>
      <c r="G24" s="396"/>
      <c r="H24" s="396"/>
      <c r="I24" s="396"/>
      <c r="J24" s="396"/>
      <c r="K24" s="397"/>
      <c r="L24" s="398">
        <v>1</v>
      </c>
      <c r="M24" s="399"/>
      <c r="N24" s="399"/>
      <c r="O24" s="399"/>
      <c r="P24" s="400"/>
      <c r="Q24" s="398">
        <v>6810</v>
      </c>
      <c r="R24" s="399"/>
      <c r="S24" s="399"/>
      <c r="T24" s="399"/>
      <c r="U24" s="399"/>
      <c r="V24" s="400"/>
      <c r="W24" s="457"/>
      <c r="X24" s="439"/>
      <c r="Y24" s="440"/>
      <c r="Z24" s="395" t="s">
        <v>171</v>
      </c>
      <c r="AA24" s="396"/>
      <c r="AB24" s="396"/>
      <c r="AC24" s="396"/>
      <c r="AD24" s="396"/>
      <c r="AE24" s="396"/>
      <c r="AF24" s="396"/>
      <c r="AG24" s="397"/>
      <c r="AH24" s="398">
        <v>168</v>
      </c>
      <c r="AI24" s="399"/>
      <c r="AJ24" s="399"/>
      <c r="AK24" s="399"/>
      <c r="AL24" s="400"/>
      <c r="AM24" s="398">
        <v>500472</v>
      </c>
      <c r="AN24" s="399"/>
      <c r="AO24" s="399"/>
      <c r="AP24" s="399"/>
      <c r="AQ24" s="399"/>
      <c r="AR24" s="400"/>
      <c r="AS24" s="398">
        <v>2979</v>
      </c>
      <c r="AT24" s="399"/>
      <c r="AU24" s="399"/>
      <c r="AV24" s="399"/>
      <c r="AW24" s="399"/>
      <c r="AX24" s="401"/>
      <c r="AY24" s="389" t="s">
        <v>172</v>
      </c>
      <c r="AZ24" s="390"/>
      <c r="BA24" s="390"/>
      <c r="BB24" s="390"/>
      <c r="BC24" s="390"/>
      <c r="BD24" s="390"/>
      <c r="BE24" s="390"/>
      <c r="BF24" s="390"/>
      <c r="BG24" s="390"/>
      <c r="BH24" s="390"/>
      <c r="BI24" s="390"/>
      <c r="BJ24" s="390"/>
      <c r="BK24" s="390"/>
      <c r="BL24" s="390"/>
      <c r="BM24" s="391"/>
      <c r="BN24" s="422">
        <v>7022909</v>
      </c>
      <c r="BO24" s="423"/>
      <c r="BP24" s="423"/>
      <c r="BQ24" s="423"/>
      <c r="BR24" s="423"/>
      <c r="BS24" s="423"/>
      <c r="BT24" s="423"/>
      <c r="BU24" s="424"/>
      <c r="BV24" s="422">
        <v>6639096</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173</v>
      </c>
      <c r="F25" s="396"/>
      <c r="G25" s="396"/>
      <c r="H25" s="396"/>
      <c r="I25" s="396"/>
      <c r="J25" s="396"/>
      <c r="K25" s="397"/>
      <c r="L25" s="398">
        <v>1</v>
      </c>
      <c r="M25" s="399"/>
      <c r="N25" s="399"/>
      <c r="O25" s="399"/>
      <c r="P25" s="400"/>
      <c r="Q25" s="398">
        <v>5540</v>
      </c>
      <c r="R25" s="399"/>
      <c r="S25" s="399"/>
      <c r="T25" s="399"/>
      <c r="U25" s="399"/>
      <c r="V25" s="400"/>
      <c r="W25" s="457"/>
      <c r="X25" s="439"/>
      <c r="Y25" s="440"/>
      <c r="Z25" s="395" t="s">
        <v>174</v>
      </c>
      <c r="AA25" s="396"/>
      <c r="AB25" s="396"/>
      <c r="AC25" s="396"/>
      <c r="AD25" s="396"/>
      <c r="AE25" s="396"/>
      <c r="AF25" s="396"/>
      <c r="AG25" s="397"/>
      <c r="AH25" s="398" t="s">
        <v>136</v>
      </c>
      <c r="AI25" s="399"/>
      <c r="AJ25" s="399"/>
      <c r="AK25" s="399"/>
      <c r="AL25" s="400"/>
      <c r="AM25" s="398" t="s">
        <v>136</v>
      </c>
      <c r="AN25" s="399"/>
      <c r="AO25" s="399"/>
      <c r="AP25" s="399"/>
      <c r="AQ25" s="399"/>
      <c r="AR25" s="400"/>
      <c r="AS25" s="398" t="s">
        <v>136</v>
      </c>
      <c r="AT25" s="399"/>
      <c r="AU25" s="399"/>
      <c r="AV25" s="399"/>
      <c r="AW25" s="399"/>
      <c r="AX25" s="401"/>
      <c r="AY25" s="414" t="s">
        <v>175</v>
      </c>
      <c r="AZ25" s="415"/>
      <c r="BA25" s="415"/>
      <c r="BB25" s="415"/>
      <c r="BC25" s="415"/>
      <c r="BD25" s="415"/>
      <c r="BE25" s="415"/>
      <c r="BF25" s="415"/>
      <c r="BG25" s="415"/>
      <c r="BH25" s="415"/>
      <c r="BI25" s="415"/>
      <c r="BJ25" s="415"/>
      <c r="BK25" s="415"/>
      <c r="BL25" s="415"/>
      <c r="BM25" s="416"/>
      <c r="BN25" s="417">
        <v>850647</v>
      </c>
      <c r="BO25" s="418"/>
      <c r="BP25" s="418"/>
      <c r="BQ25" s="418"/>
      <c r="BR25" s="418"/>
      <c r="BS25" s="418"/>
      <c r="BT25" s="418"/>
      <c r="BU25" s="419"/>
      <c r="BV25" s="417">
        <v>1330551</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176</v>
      </c>
      <c r="F26" s="396"/>
      <c r="G26" s="396"/>
      <c r="H26" s="396"/>
      <c r="I26" s="396"/>
      <c r="J26" s="396"/>
      <c r="K26" s="397"/>
      <c r="L26" s="398">
        <v>1</v>
      </c>
      <c r="M26" s="399"/>
      <c r="N26" s="399"/>
      <c r="O26" s="399"/>
      <c r="P26" s="400"/>
      <c r="Q26" s="398">
        <v>5280</v>
      </c>
      <c r="R26" s="399"/>
      <c r="S26" s="399"/>
      <c r="T26" s="399"/>
      <c r="U26" s="399"/>
      <c r="V26" s="400"/>
      <c r="W26" s="457"/>
      <c r="X26" s="439"/>
      <c r="Y26" s="440"/>
      <c r="Z26" s="395" t="s">
        <v>177</v>
      </c>
      <c r="AA26" s="433"/>
      <c r="AB26" s="433"/>
      <c r="AC26" s="433"/>
      <c r="AD26" s="433"/>
      <c r="AE26" s="433"/>
      <c r="AF26" s="433"/>
      <c r="AG26" s="434"/>
      <c r="AH26" s="398" t="s">
        <v>136</v>
      </c>
      <c r="AI26" s="399"/>
      <c r="AJ26" s="399"/>
      <c r="AK26" s="399"/>
      <c r="AL26" s="400"/>
      <c r="AM26" s="398" t="s">
        <v>127</v>
      </c>
      <c r="AN26" s="399"/>
      <c r="AO26" s="399"/>
      <c r="AP26" s="399"/>
      <c r="AQ26" s="399"/>
      <c r="AR26" s="400"/>
      <c r="AS26" s="398" t="s">
        <v>127</v>
      </c>
      <c r="AT26" s="399"/>
      <c r="AU26" s="399"/>
      <c r="AV26" s="399"/>
      <c r="AW26" s="399"/>
      <c r="AX26" s="401"/>
      <c r="AY26" s="431" t="s">
        <v>178</v>
      </c>
      <c r="AZ26" s="376"/>
      <c r="BA26" s="376"/>
      <c r="BB26" s="376"/>
      <c r="BC26" s="376"/>
      <c r="BD26" s="376"/>
      <c r="BE26" s="376"/>
      <c r="BF26" s="376"/>
      <c r="BG26" s="376"/>
      <c r="BH26" s="376"/>
      <c r="BI26" s="376"/>
      <c r="BJ26" s="376"/>
      <c r="BK26" s="376"/>
      <c r="BL26" s="376"/>
      <c r="BM26" s="432"/>
      <c r="BN26" s="422" t="s">
        <v>127</v>
      </c>
      <c r="BO26" s="423"/>
      <c r="BP26" s="423"/>
      <c r="BQ26" s="423"/>
      <c r="BR26" s="423"/>
      <c r="BS26" s="423"/>
      <c r="BT26" s="423"/>
      <c r="BU26" s="424"/>
      <c r="BV26" s="422" t="s">
        <v>136</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179</v>
      </c>
      <c r="F27" s="396"/>
      <c r="G27" s="396"/>
      <c r="H27" s="396"/>
      <c r="I27" s="396"/>
      <c r="J27" s="396"/>
      <c r="K27" s="397"/>
      <c r="L27" s="398">
        <v>1</v>
      </c>
      <c r="M27" s="399"/>
      <c r="N27" s="399"/>
      <c r="O27" s="399"/>
      <c r="P27" s="400"/>
      <c r="Q27" s="398">
        <v>3120</v>
      </c>
      <c r="R27" s="399"/>
      <c r="S27" s="399"/>
      <c r="T27" s="399"/>
      <c r="U27" s="399"/>
      <c r="V27" s="400"/>
      <c r="W27" s="457"/>
      <c r="X27" s="439"/>
      <c r="Y27" s="440"/>
      <c r="Z27" s="395" t="s">
        <v>180</v>
      </c>
      <c r="AA27" s="396"/>
      <c r="AB27" s="396"/>
      <c r="AC27" s="396"/>
      <c r="AD27" s="396"/>
      <c r="AE27" s="396"/>
      <c r="AF27" s="396"/>
      <c r="AG27" s="397"/>
      <c r="AH27" s="398">
        <v>6</v>
      </c>
      <c r="AI27" s="399"/>
      <c r="AJ27" s="399"/>
      <c r="AK27" s="399"/>
      <c r="AL27" s="400"/>
      <c r="AM27" s="398">
        <v>16730</v>
      </c>
      <c r="AN27" s="399"/>
      <c r="AO27" s="399"/>
      <c r="AP27" s="399"/>
      <c r="AQ27" s="399"/>
      <c r="AR27" s="400"/>
      <c r="AS27" s="398">
        <v>2788</v>
      </c>
      <c r="AT27" s="399"/>
      <c r="AU27" s="399"/>
      <c r="AV27" s="399"/>
      <c r="AW27" s="399"/>
      <c r="AX27" s="401"/>
      <c r="AY27" s="428" t="s">
        <v>181</v>
      </c>
      <c r="AZ27" s="429"/>
      <c r="BA27" s="429"/>
      <c r="BB27" s="429"/>
      <c r="BC27" s="429"/>
      <c r="BD27" s="429"/>
      <c r="BE27" s="429"/>
      <c r="BF27" s="429"/>
      <c r="BG27" s="429"/>
      <c r="BH27" s="429"/>
      <c r="BI27" s="429"/>
      <c r="BJ27" s="429"/>
      <c r="BK27" s="429"/>
      <c r="BL27" s="429"/>
      <c r="BM27" s="430"/>
      <c r="BN27" s="425">
        <v>27591</v>
      </c>
      <c r="BO27" s="426"/>
      <c r="BP27" s="426"/>
      <c r="BQ27" s="426"/>
      <c r="BR27" s="426"/>
      <c r="BS27" s="426"/>
      <c r="BT27" s="426"/>
      <c r="BU27" s="427"/>
      <c r="BV27" s="425">
        <v>27591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182</v>
      </c>
      <c r="F28" s="396"/>
      <c r="G28" s="396"/>
      <c r="H28" s="396"/>
      <c r="I28" s="396"/>
      <c r="J28" s="396"/>
      <c r="K28" s="397"/>
      <c r="L28" s="398">
        <v>1</v>
      </c>
      <c r="M28" s="399"/>
      <c r="N28" s="399"/>
      <c r="O28" s="399"/>
      <c r="P28" s="400"/>
      <c r="Q28" s="398">
        <v>2680</v>
      </c>
      <c r="R28" s="399"/>
      <c r="S28" s="399"/>
      <c r="T28" s="399"/>
      <c r="U28" s="399"/>
      <c r="V28" s="400"/>
      <c r="W28" s="457"/>
      <c r="X28" s="439"/>
      <c r="Y28" s="440"/>
      <c r="Z28" s="395" t="s">
        <v>183</v>
      </c>
      <c r="AA28" s="396"/>
      <c r="AB28" s="396"/>
      <c r="AC28" s="396"/>
      <c r="AD28" s="396"/>
      <c r="AE28" s="396"/>
      <c r="AF28" s="396"/>
      <c r="AG28" s="397"/>
      <c r="AH28" s="398" t="s">
        <v>126</v>
      </c>
      <c r="AI28" s="399"/>
      <c r="AJ28" s="399"/>
      <c r="AK28" s="399"/>
      <c r="AL28" s="400"/>
      <c r="AM28" s="398" t="s">
        <v>136</v>
      </c>
      <c r="AN28" s="399"/>
      <c r="AO28" s="399"/>
      <c r="AP28" s="399"/>
      <c r="AQ28" s="399"/>
      <c r="AR28" s="400"/>
      <c r="AS28" s="398" t="s">
        <v>136</v>
      </c>
      <c r="AT28" s="399"/>
      <c r="AU28" s="399"/>
      <c r="AV28" s="399"/>
      <c r="AW28" s="399"/>
      <c r="AX28" s="401"/>
      <c r="AY28" s="405" t="s">
        <v>184</v>
      </c>
      <c r="AZ28" s="406"/>
      <c r="BA28" s="406"/>
      <c r="BB28" s="407"/>
      <c r="BC28" s="414" t="s">
        <v>48</v>
      </c>
      <c r="BD28" s="415"/>
      <c r="BE28" s="415"/>
      <c r="BF28" s="415"/>
      <c r="BG28" s="415"/>
      <c r="BH28" s="415"/>
      <c r="BI28" s="415"/>
      <c r="BJ28" s="415"/>
      <c r="BK28" s="415"/>
      <c r="BL28" s="415"/>
      <c r="BM28" s="416"/>
      <c r="BN28" s="417">
        <v>1752926</v>
      </c>
      <c r="BO28" s="418"/>
      <c r="BP28" s="418"/>
      <c r="BQ28" s="418"/>
      <c r="BR28" s="418"/>
      <c r="BS28" s="418"/>
      <c r="BT28" s="418"/>
      <c r="BU28" s="419"/>
      <c r="BV28" s="417">
        <v>1500000</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185</v>
      </c>
      <c r="F29" s="396"/>
      <c r="G29" s="396"/>
      <c r="H29" s="396"/>
      <c r="I29" s="396"/>
      <c r="J29" s="396"/>
      <c r="K29" s="397"/>
      <c r="L29" s="398">
        <v>8</v>
      </c>
      <c r="M29" s="399"/>
      <c r="N29" s="399"/>
      <c r="O29" s="399"/>
      <c r="P29" s="400"/>
      <c r="Q29" s="398">
        <v>2460</v>
      </c>
      <c r="R29" s="399"/>
      <c r="S29" s="399"/>
      <c r="T29" s="399"/>
      <c r="U29" s="399"/>
      <c r="V29" s="400"/>
      <c r="W29" s="458"/>
      <c r="X29" s="459"/>
      <c r="Y29" s="460"/>
      <c r="Z29" s="395" t="s">
        <v>186</v>
      </c>
      <c r="AA29" s="396"/>
      <c r="AB29" s="396"/>
      <c r="AC29" s="396"/>
      <c r="AD29" s="396"/>
      <c r="AE29" s="396"/>
      <c r="AF29" s="396"/>
      <c r="AG29" s="397"/>
      <c r="AH29" s="398">
        <v>174</v>
      </c>
      <c r="AI29" s="399"/>
      <c r="AJ29" s="399"/>
      <c r="AK29" s="399"/>
      <c r="AL29" s="400"/>
      <c r="AM29" s="398">
        <v>517202</v>
      </c>
      <c r="AN29" s="399"/>
      <c r="AO29" s="399"/>
      <c r="AP29" s="399"/>
      <c r="AQ29" s="399"/>
      <c r="AR29" s="400"/>
      <c r="AS29" s="398">
        <v>2972</v>
      </c>
      <c r="AT29" s="399"/>
      <c r="AU29" s="399"/>
      <c r="AV29" s="399"/>
      <c r="AW29" s="399"/>
      <c r="AX29" s="401"/>
      <c r="AY29" s="408"/>
      <c r="AZ29" s="409"/>
      <c r="BA29" s="409"/>
      <c r="BB29" s="410"/>
      <c r="BC29" s="402" t="s">
        <v>187</v>
      </c>
      <c r="BD29" s="403"/>
      <c r="BE29" s="403"/>
      <c r="BF29" s="403"/>
      <c r="BG29" s="403"/>
      <c r="BH29" s="403"/>
      <c r="BI29" s="403"/>
      <c r="BJ29" s="403"/>
      <c r="BK29" s="403"/>
      <c r="BL29" s="403"/>
      <c r="BM29" s="404"/>
      <c r="BN29" s="422">
        <v>216309</v>
      </c>
      <c r="BO29" s="423"/>
      <c r="BP29" s="423"/>
      <c r="BQ29" s="423"/>
      <c r="BR29" s="423"/>
      <c r="BS29" s="423"/>
      <c r="BT29" s="423"/>
      <c r="BU29" s="424"/>
      <c r="BV29" s="422">
        <v>169000</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188</v>
      </c>
      <c r="X30" s="384"/>
      <c r="Y30" s="384"/>
      <c r="Z30" s="384"/>
      <c r="AA30" s="384"/>
      <c r="AB30" s="384"/>
      <c r="AC30" s="384"/>
      <c r="AD30" s="384"/>
      <c r="AE30" s="384"/>
      <c r="AF30" s="384"/>
      <c r="AG30" s="385"/>
      <c r="AH30" s="386">
        <v>92.6</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986726</v>
      </c>
      <c r="BO30" s="426"/>
      <c r="BP30" s="426"/>
      <c r="BQ30" s="426"/>
      <c r="BR30" s="426"/>
      <c r="BS30" s="426"/>
      <c r="BT30" s="426"/>
      <c r="BU30" s="427"/>
      <c r="BV30" s="425">
        <v>553280</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189</v>
      </c>
      <c r="D32" s="375"/>
      <c r="E32" s="375"/>
      <c r="F32" s="375"/>
      <c r="G32" s="375"/>
      <c r="H32" s="375"/>
      <c r="I32" s="375"/>
      <c r="J32" s="375"/>
      <c r="K32" s="375"/>
      <c r="L32" s="375"/>
      <c r="M32" s="375"/>
      <c r="N32" s="375"/>
      <c r="O32" s="375"/>
      <c r="P32" s="375"/>
      <c r="Q32" s="375"/>
      <c r="R32" s="375"/>
      <c r="S32" s="375"/>
      <c r="U32" s="376" t="s">
        <v>190</v>
      </c>
      <c r="V32" s="376"/>
      <c r="W32" s="376"/>
      <c r="X32" s="376"/>
      <c r="Y32" s="376"/>
      <c r="Z32" s="376"/>
      <c r="AA32" s="376"/>
      <c r="AB32" s="376"/>
      <c r="AC32" s="376"/>
      <c r="AD32" s="376"/>
      <c r="AE32" s="376"/>
      <c r="AF32" s="376"/>
      <c r="AG32" s="376"/>
      <c r="AH32" s="376"/>
      <c r="AI32" s="376"/>
      <c r="AJ32" s="376"/>
      <c r="AK32" s="376"/>
      <c r="AM32" s="376" t="s">
        <v>191</v>
      </c>
      <c r="AN32" s="376"/>
      <c r="AO32" s="376"/>
      <c r="AP32" s="376"/>
      <c r="AQ32" s="376"/>
      <c r="AR32" s="376"/>
      <c r="AS32" s="376"/>
      <c r="AT32" s="376"/>
      <c r="AU32" s="376"/>
      <c r="AV32" s="376"/>
      <c r="AW32" s="376"/>
      <c r="AX32" s="376"/>
      <c r="AY32" s="376"/>
      <c r="AZ32" s="376"/>
      <c r="BA32" s="376"/>
      <c r="BB32" s="376"/>
      <c r="BC32" s="376"/>
      <c r="BE32" s="376" t="s">
        <v>192</v>
      </c>
      <c r="BF32" s="376"/>
      <c r="BG32" s="376"/>
      <c r="BH32" s="376"/>
      <c r="BI32" s="376"/>
      <c r="BJ32" s="376"/>
      <c r="BK32" s="376"/>
      <c r="BL32" s="376"/>
      <c r="BM32" s="376"/>
      <c r="BN32" s="376"/>
      <c r="BO32" s="376"/>
      <c r="BP32" s="376"/>
      <c r="BQ32" s="376"/>
      <c r="BR32" s="376"/>
      <c r="BS32" s="376"/>
      <c r="BT32" s="376"/>
      <c r="BU32" s="376"/>
      <c r="BW32" s="376" t="s">
        <v>193</v>
      </c>
      <c r="BX32" s="376"/>
      <c r="BY32" s="376"/>
      <c r="BZ32" s="376"/>
      <c r="CA32" s="376"/>
      <c r="CB32" s="376"/>
      <c r="CC32" s="376"/>
      <c r="CD32" s="376"/>
      <c r="CE32" s="376"/>
      <c r="CF32" s="376"/>
      <c r="CG32" s="376"/>
      <c r="CH32" s="376"/>
      <c r="CI32" s="376"/>
      <c r="CJ32" s="376"/>
      <c r="CK32" s="376"/>
      <c r="CL32" s="376"/>
      <c r="CM32" s="376"/>
      <c r="CO32" s="376" t="s">
        <v>194</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197</v>
      </c>
      <c r="V33" s="374"/>
      <c r="W33" s="373" t="s">
        <v>196</v>
      </c>
      <c r="X33" s="373"/>
      <c r="Y33" s="373"/>
      <c r="Z33" s="373"/>
      <c r="AA33" s="373"/>
      <c r="AB33" s="373"/>
      <c r="AC33" s="373"/>
      <c r="AD33" s="373"/>
      <c r="AE33" s="373"/>
      <c r="AF33" s="373"/>
      <c r="AG33" s="373"/>
      <c r="AH33" s="373"/>
      <c r="AI33" s="373"/>
      <c r="AJ33" s="373"/>
      <c r="AK33" s="373"/>
      <c r="AL33" s="203"/>
      <c r="AM33" s="374" t="s">
        <v>197</v>
      </c>
      <c r="AN33" s="374"/>
      <c r="AO33" s="373" t="s">
        <v>196</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195</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瀬戸内町国民健康保険（事業勘定）特別会計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瀬戸内町水道事業会計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IF('各会計、関係団体の財政状況及び健全化判断比率'!B33="","",'各会計、関係団体の財政状況及び健全化判断比率'!B33)</f>
        <v>瀬戸内町簡易水道事業特別会計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13</v>
      </c>
      <c r="BX34" s="370"/>
      <c r="BY34" s="371" t="str">
        <f>IF('各会計、関係団体の財政状況及び健全化判断比率'!B68="","",'各会計、関係団体の財政状況及び健全化判断比率'!B68)</f>
        <v>鹿児島県市町村総合事務組合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20</v>
      </c>
      <c r="CP34" s="370"/>
      <c r="CQ34" s="371" t="str">
        <f>IF('各会計、関係団体の財政状況及び健全化判断比率'!BS7="","",'各会計、関係団体の財政状況及び健全化判断比率'!BS7)</f>
        <v>奄美海運</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瀬戸内町巡回診療施設特別会計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瀬戸内町国民健康保険（直営診療勘定）特別会計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IF('各会計、関係団体の財政状況及び健全化判断比率'!B34="","",'各会計、関係団体の財政状況及び健全化判断比率'!B34)</f>
        <v>瀬戸内町船舶交通事業特別会計</v>
      </c>
      <c r="BH35" s="371"/>
      <c r="BI35" s="371"/>
      <c r="BJ35" s="371"/>
      <c r="BK35" s="371"/>
      <c r="BL35" s="371"/>
      <c r="BM35" s="371"/>
      <c r="BN35" s="371"/>
      <c r="BO35" s="371"/>
      <c r="BP35" s="371"/>
      <c r="BQ35" s="371"/>
      <c r="BR35" s="371"/>
      <c r="BS35" s="371"/>
      <c r="BT35" s="371"/>
      <c r="BU35" s="371"/>
      <c r="BV35" s="178"/>
      <c r="BW35" s="370">
        <f t="shared" ref="BW35:BW43" si="2">IF(BY35="","",BW34+1)</f>
        <v>14</v>
      </c>
      <c r="BX35" s="370"/>
      <c r="BY35" s="371" t="str">
        <f>IF('各会計、関係団体の財政状況及び健全化判断比率'!B69="","",'各会計、関係団体の財政状況及び健全化判断比率'!B69)</f>
        <v>大島地区衛生組合</v>
      </c>
      <c r="BZ35" s="371"/>
      <c r="CA35" s="371"/>
      <c r="CB35" s="371"/>
      <c r="CC35" s="371"/>
      <c r="CD35" s="371"/>
      <c r="CE35" s="371"/>
      <c r="CF35" s="371"/>
      <c r="CG35" s="371"/>
      <c r="CH35" s="371"/>
      <c r="CI35" s="371"/>
      <c r="CJ35" s="371"/>
      <c r="CK35" s="371"/>
      <c r="CL35" s="371"/>
      <c r="CM35" s="371"/>
      <c r="CN35" s="178"/>
      <c r="CO35" s="370">
        <f t="shared" ref="CO35:CO43" si="3">IF(CQ35="","",CO34+1)</f>
        <v>21</v>
      </c>
      <c r="CP35" s="370"/>
      <c r="CQ35" s="371" t="str">
        <f>IF('各会計、関係団体の財政状況及び健全化判断比率'!BS8="","",'各会計、関係団体の財政状況及び健全化判断比率'!BS8)</f>
        <v>加計呂麻バス</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瀬戸内町介護保険特別会計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10</v>
      </c>
      <c r="BF36" s="370"/>
      <c r="BG36" s="371" t="str">
        <f>IF('各会計、関係団体の財政状況及び健全化判断比率'!B35="","",'各会計、関係団体の財政状況及び健全化判断比率'!B35)</f>
        <v>瀬戸内町古仁屋港上屋事業特別会計</v>
      </c>
      <c r="BH36" s="371"/>
      <c r="BI36" s="371"/>
      <c r="BJ36" s="371"/>
      <c r="BK36" s="371"/>
      <c r="BL36" s="371"/>
      <c r="BM36" s="371"/>
      <c r="BN36" s="371"/>
      <c r="BO36" s="371"/>
      <c r="BP36" s="371"/>
      <c r="BQ36" s="371"/>
      <c r="BR36" s="371"/>
      <c r="BS36" s="371"/>
      <c r="BT36" s="371"/>
      <c r="BU36" s="371"/>
      <c r="BV36" s="178"/>
      <c r="BW36" s="370">
        <f t="shared" si="2"/>
        <v>15</v>
      </c>
      <c r="BX36" s="370"/>
      <c r="BY36" s="371" t="str">
        <f>IF('各会計、関係団体の財政状況及び健全化判断比率'!B70="","",'各会計、関係団体の財政状況及び健全化判断比率'!B70)</f>
        <v>大島地区消防組合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瀬戸内町後期高齢者医療事業特別会計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11</v>
      </c>
      <c r="BF37" s="370"/>
      <c r="BG37" s="371" t="str">
        <f>IF('各会計、関係団体の財政状況及び健全化判断比率'!B36="","",'各会計、関係団体の財政状況及び健全化判断比率'!B36)</f>
        <v>瀬戸内町屠畜場事業特別会計</v>
      </c>
      <c r="BH37" s="371"/>
      <c r="BI37" s="371"/>
      <c r="BJ37" s="371"/>
      <c r="BK37" s="371"/>
      <c r="BL37" s="371"/>
      <c r="BM37" s="371"/>
      <c r="BN37" s="371"/>
      <c r="BO37" s="371"/>
      <c r="BP37" s="371"/>
      <c r="BQ37" s="371"/>
      <c r="BR37" s="371"/>
      <c r="BS37" s="371"/>
      <c r="BT37" s="371"/>
      <c r="BU37" s="371"/>
      <c r="BV37" s="178"/>
      <c r="BW37" s="370">
        <f t="shared" si="2"/>
        <v>16</v>
      </c>
      <c r="BX37" s="370"/>
      <c r="BY37" s="371" t="str">
        <f>IF('各会計、関係団体の財政状況及び健全化判断比率'!B71="","",'各会計、関係団体の財政状況及び健全化判断比率'!B71)</f>
        <v>奄美群島広域事務組合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f t="shared" si="1"/>
        <v>12</v>
      </c>
      <c r="BF38" s="370"/>
      <c r="BG38" s="371" t="str">
        <f>IF('各会計、関係団体の財政状況及び健全化判断比率'!B37="","",'各会計、関係団体の財政状況及び健全化判断比率'!B37)</f>
        <v>瀬戸内町農業集落排水事業特別会計</v>
      </c>
      <c r="BH38" s="371"/>
      <c r="BI38" s="371"/>
      <c r="BJ38" s="371"/>
      <c r="BK38" s="371"/>
      <c r="BL38" s="371"/>
      <c r="BM38" s="371"/>
      <c r="BN38" s="371"/>
      <c r="BO38" s="371"/>
      <c r="BP38" s="371"/>
      <c r="BQ38" s="371"/>
      <c r="BR38" s="371"/>
      <c r="BS38" s="371"/>
      <c r="BT38" s="371"/>
      <c r="BU38" s="371"/>
      <c r="BV38" s="178"/>
      <c r="BW38" s="370">
        <f t="shared" si="2"/>
        <v>17</v>
      </c>
      <c r="BX38" s="370"/>
      <c r="BY38" s="371" t="str">
        <f>IF('各会計、関係団体の財政状況及び健全化判断比率'!B72="","",'各会計、関係団体の財政状況及び健全化判断比率'!B72)</f>
        <v>奄美大島地区介護保険一部事務組合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18</v>
      </c>
      <c r="BX39" s="370"/>
      <c r="BY39" s="371" t="str">
        <f>IF('各会計、関係団体の財政状況及び健全化判断比率'!B73="","",'各会計、関係団体の財政状況及び健全化判断比率'!B73)</f>
        <v>鹿児島県後期高齢者医療広域連合（一般会計）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19</v>
      </c>
      <c r="BX40" s="370"/>
      <c r="BY40" s="371" t="str">
        <f>IF('各会計、関係団体の財政状況及び健全化判断比率'!B74="","",'各会計、関係団体の財政状況及び健全化判断比率'!B74)</f>
        <v>鹿児島県後期高齢者医療広域連合（特別会計）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ULez0quj9XFLggIzlKHDB1NOEJUBp0KZGgwV8i39FBzkNcfSRp+0/NfX2UxSHMjaEh0cJ/33gV/rCAPwI/ICRA==" saltValue="TdQLDzkFpj5xR9/Fpk++O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224</v>
      </c>
      <c r="C5" s="697"/>
      <c r="D5" s="697"/>
      <c r="E5" s="697"/>
      <c r="F5" s="697"/>
      <c r="G5" s="697"/>
      <c r="H5" s="697"/>
      <c r="I5" s="697"/>
      <c r="J5" s="697"/>
      <c r="K5" s="697"/>
      <c r="L5" s="697"/>
      <c r="M5" s="697"/>
      <c r="N5" s="697"/>
      <c r="O5" s="697"/>
      <c r="P5" s="697"/>
      <c r="Q5" s="698"/>
      <c r="R5" s="681">
        <v>782550</v>
      </c>
      <c r="S5" s="682"/>
      <c r="T5" s="682"/>
      <c r="U5" s="682"/>
      <c r="V5" s="682"/>
      <c r="W5" s="682"/>
      <c r="X5" s="682"/>
      <c r="Y5" s="725"/>
      <c r="Z5" s="743">
        <v>6.6</v>
      </c>
      <c r="AA5" s="743"/>
      <c r="AB5" s="743"/>
      <c r="AC5" s="743"/>
      <c r="AD5" s="744">
        <v>782550</v>
      </c>
      <c r="AE5" s="744"/>
      <c r="AF5" s="744"/>
      <c r="AG5" s="744"/>
      <c r="AH5" s="744"/>
      <c r="AI5" s="744"/>
      <c r="AJ5" s="744"/>
      <c r="AK5" s="744"/>
      <c r="AL5" s="726">
        <v>14</v>
      </c>
      <c r="AM5" s="701"/>
      <c r="AN5" s="701"/>
      <c r="AO5" s="727"/>
      <c r="AP5" s="696" t="s">
        <v>225</v>
      </c>
      <c r="AQ5" s="697"/>
      <c r="AR5" s="697"/>
      <c r="AS5" s="697"/>
      <c r="AT5" s="697"/>
      <c r="AU5" s="697"/>
      <c r="AV5" s="697"/>
      <c r="AW5" s="697"/>
      <c r="AX5" s="697"/>
      <c r="AY5" s="697"/>
      <c r="AZ5" s="697"/>
      <c r="BA5" s="697"/>
      <c r="BB5" s="697"/>
      <c r="BC5" s="697"/>
      <c r="BD5" s="697"/>
      <c r="BE5" s="697"/>
      <c r="BF5" s="698"/>
      <c r="BG5" s="628">
        <v>782550</v>
      </c>
      <c r="BH5" s="629"/>
      <c r="BI5" s="629"/>
      <c r="BJ5" s="629"/>
      <c r="BK5" s="629"/>
      <c r="BL5" s="629"/>
      <c r="BM5" s="629"/>
      <c r="BN5" s="630"/>
      <c r="BO5" s="655">
        <v>100</v>
      </c>
      <c r="BP5" s="655"/>
      <c r="BQ5" s="655"/>
      <c r="BR5" s="655"/>
      <c r="BS5" s="656" t="s">
        <v>226</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218</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25" t="s">
        <v>230</v>
      </c>
      <c r="C6" s="626"/>
      <c r="D6" s="626"/>
      <c r="E6" s="626"/>
      <c r="F6" s="626"/>
      <c r="G6" s="626"/>
      <c r="H6" s="626"/>
      <c r="I6" s="626"/>
      <c r="J6" s="626"/>
      <c r="K6" s="626"/>
      <c r="L6" s="626"/>
      <c r="M6" s="626"/>
      <c r="N6" s="626"/>
      <c r="O6" s="626"/>
      <c r="P6" s="626"/>
      <c r="Q6" s="627"/>
      <c r="R6" s="628">
        <v>59195</v>
      </c>
      <c r="S6" s="629"/>
      <c r="T6" s="629"/>
      <c r="U6" s="629"/>
      <c r="V6" s="629"/>
      <c r="W6" s="629"/>
      <c r="X6" s="629"/>
      <c r="Y6" s="630"/>
      <c r="Z6" s="655">
        <v>0.5</v>
      </c>
      <c r="AA6" s="655"/>
      <c r="AB6" s="655"/>
      <c r="AC6" s="655"/>
      <c r="AD6" s="656">
        <v>59195</v>
      </c>
      <c r="AE6" s="656"/>
      <c r="AF6" s="656"/>
      <c r="AG6" s="656"/>
      <c r="AH6" s="656"/>
      <c r="AI6" s="656"/>
      <c r="AJ6" s="656"/>
      <c r="AK6" s="656"/>
      <c r="AL6" s="631">
        <v>1.1000000000000001</v>
      </c>
      <c r="AM6" s="632"/>
      <c r="AN6" s="632"/>
      <c r="AO6" s="657"/>
      <c r="AP6" s="625" t="s">
        <v>231</v>
      </c>
      <c r="AQ6" s="626"/>
      <c r="AR6" s="626"/>
      <c r="AS6" s="626"/>
      <c r="AT6" s="626"/>
      <c r="AU6" s="626"/>
      <c r="AV6" s="626"/>
      <c r="AW6" s="626"/>
      <c r="AX6" s="626"/>
      <c r="AY6" s="626"/>
      <c r="AZ6" s="626"/>
      <c r="BA6" s="626"/>
      <c r="BB6" s="626"/>
      <c r="BC6" s="626"/>
      <c r="BD6" s="626"/>
      <c r="BE6" s="626"/>
      <c r="BF6" s="627"/>
      <c r="BG6" s="628">
        <v>782550</v>
      </c>
      <c r="BH6" s="629"/>
      <c r="BI6" s="629"/>
      <c r="BJ6" s="629"/>
      <c r="BK6" s="629"/>
      <c r="BL6" s="629"/>
      <c r="BM6" s="629"/>
      <c r="BN6" s="630"/>
      <c r="BO6" s="655">
        <v>100</v>
      </c>
      <c r="BP6" s="655"/>
      <c r="BQ6" s="655"/>
      <c r="BR6" s="655"/>
      <c r="BS6" s="656" t="s">
        <v>226</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78916</v>
      </c>
      <c r="CS6" s="629"/>
      <c r="CT6" s="629"/>
      <c r="CU6" s="629"/>
      <c r="CV6" s="629"/>
      <c r="CW6" s="629"/>
      <c r="CX6" s="629"/>
      <c r="CY6" s="630"/>
      <c r="CZ6" s="726">
        <v>0.7</v>
      </c>
      <c r="DA6" s="701"/>
      <c r="DB6" s="701"/>
      <c r="DC6" s="729"/>
      <c r="DD6" s="634" t="s">
        <v>127</v>
      </c>
      <c r="DE6" s="629"/>
      <c r="DF6" s="629"/>
      <c r="DG6" s="629"/>
      <c r="DH6" s="629"/>
      <c r="DI6" s="629"/>
      <c r="DJ6" s="629"/>
      <c r="DK6" s="629"/>
      <c r="DL6" s="629"/>
      <c r="DM6" s="629"/>
      <c r="DN6" s="629"/>
      <c r="DO6" s="629"/>
      <c r="DP6" s="630"/>
      <c r="DQ6" s="634">
        <v>78916</v>
      </c>
      <c r="DR6" s="629"/>
      <c r="DS6" s="629"/>
      <c r="DT6" s="629"/>
      <c r="DU6" s="629"/>
      <c r="DV6" s="629"/>
      <c r="DW6" s="629"/>
      <c r="DX6" s="629"/>
      <c r="DY6" s="629"/>
      <c r="DZ6" s="629"/>
      <c r="EA6" s="629"/>
      <c r="EB6" s="629"/>
      <c r="EC6" s="672"/>
    </row>
    <row r="7" spans="2:143" ht="11.25" customHeight="1" x14ac:dyDescent="0.15">
      <c r="B7" s="625" t="s">
        <v>233</v>
      </c>
      <c r="C7" s="626"/>
      <c r="D7" s="626"/>
      <c r="E7" s="626"/>
      <c r="F7" s="626"/>
      <c r="G7" s="626"/>
      <c r="H7" s="626"/>
      <c r="I7" s="626"/>
      <c r="J7" s="626"/>
      <c r="K7" s="626"/>
      <c r="L7" s="626"/>
      <c r="M7" s="626"/>
      <c r="N7" s="626"/>
      <c r="O7" s="626"/>
      <c r="P7" s="626"/>
      <c r="Q7" s="627"/>
      <c r="R7" s="628">
        <v>433</v>
      </c>
      <c r="S7" s="629"/>
      <c r="T7" s="629"/>
      <c r="U7" s="629"/>
      <c r="V7" s="629"/>
      <c r="W7" s="629"/>
      <c r="X7" s="629"/>
      <c r="Y7" s="630"/>
      <c r="Z7" s="655">
        <v>0</v>
      </c>
      <c r="AA7" s="655"/>
      <c r="AB7" s="655"/>
      <c r="AC7" s="655"/>
      <c r="AD7" s="656">
        <v>433</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347343</v>
      </c>
      <c r="BH7" s="629"/>
      <c r="BI7" s="629"/>
      <c r="BJ7" s="629"/>
      <c r="BK7" s="629"/>
      <c r="BL7" s="629"/>
      <c r="BM7" s="629"/>
      <c r="BN7" s="630"/>
      <c r="BO7" s="655">
        <v>44.4</v>
      </c>
      <c r="BP7" s="655"/>
      <c r="BQ7" s="655"/>
      <c r="BR7" s="655"/>
      <c r="BS7" s="656" t="s">
        <v>127</v>
      </c>
      <c r="BT7" s="656"/>
      <c r="BU7" s="656"/>
      <c r="BV7" s="656"/>
      <c r="BW7" s="656"/>
      <c r="BX7" s="656"/>
      <c r="BY7" s="656"/>
      <c r="BZ7" s="656"/>
      <c r="CA7" s="656"/>
      <c r="CB7" s="714"/>
      <c r="CD7" s="662" t="s">
        <v>235</v>
      </c>
      <c r="CE7" s="663"/>
      <c r="CF7" s="663"/>
      <c r="CG7" s="663"/>
      <c r="CH7" s="663"/>
      <c r="CI7" s="663"/>
      <c r="CJ7" s="663"/>
      <c r="CK7" s="663"/>
      <c r="CL7" s="663"/>
      <c r="CM7" s="663"/>
      <c r="CN7" s="663"/>
      <c r="CO7" s="663"/>
      <c r="CP7" s="663"/>
      <c r="CQ7" s="664"/>
      <c r="CR7" s="628">
        <v>2336055</v>
      </c>
      <c r="CS7" s="629"/>
      <c r="CT7" s="629"/>
      <c r="CU7" s="629"/>
      <c r="CV7" s="629"/>
      <c r="CW7" s="629"/>
      <c r="CX7" s="629"/>
      <c r="CY7" s="630"/>
      <c r="CZ7" s="655">
        <v>21</v>
      </c>
      <c r="DA7" s="655"/>
      <c r="DB7" s="655"/>
      <c r="DC7" s="655"/>
      <c r="DD7" s="634">
        <v>352946</v>
      </c>
      <c r="DE7" s="629"/>
      <c r="DF7" s="629"/>
      <c r="DG7" s="629"/>
      <c r="DH7" s="629"/>
      <c r="DI7" s="629"/>
      <c r="DJ7" s="629"/>
      <c r="DK7" s="629"/>
      <c r="DL7" s="629"/>
      <c r="DM7" s="629"/>
      <c r="DN7" s="629"/>
      <c r="DO7" s="629"/>
      <c r="DP7" s="630"/>
      <c r="DQ7" s="634">
        <v>1942663</v>
      </c>
      <c r="DR7" s="629"/>
      <c r="DS7" s="629"/>
      <c r="DT7" s="629"/>
      <c r="DU7" s="629"/>
      <c r="DV7" s="629"/>
      <c r="DW7" s="629"/>
      <c r="DX7" s="629"/>
      <c r="DY7" s="629"/>
      <c r="DZ7" s="629"/>
      <c r="EA7" s="629"/>
      <c r="EB7" s="629"/>
      <c r="EC7" s="672"/>
    </row>
    <row r="8" spans="2:143" ht="11.25" customHeight="1" x14ac:dyDescent="0.15">
      <c r="B8" s="625" t="s">
        <v>236</v>
      </c>
      <c r="C8" s="626"/>
      <c r="D8" s="626"/>
      <c r="E8" s="626"/>
      <c r="F8" s="626"/>
      <c r="G8" s="626"/>
      <c r="H8" s="626"/>
      <c r="I8" s="626"/>
      <c r="J8" s="626"/>
      <c r="K8" s="626"/>
      <c r="L8" s="626"/>
      <c r="M8" s="626"/>
      <c r="N8" s="626"/>
      <c r="O8" s="626"/>
      <c r="P8" s="626"/>
      <c r="Q8" s="627"/>
      <c r="R8" s="628">
        <v>1830</v>
      </c>
      <c r="S8" s="629"/>
      <c r="T8" s="629"/>
      <c r="U8" s="629"/>
      <c r="V8" s="629"/>
      <c r="W8" s="629"/>
      <c r="X8" s="629"/>
      <c r="Y8" s="630"/>
      <c r="Z8" s="655">
        <v>0</v>
      </c>
      <c r="AA8" s="655"/>
      <c r="AB8" s="655"/>
      <c r="AC8" s="655"/>
      <c r="AD8" s="656">
        <v>1830</v>
      </c>
      <c r="AE8" s="656"/>
      <c r="AF8" s="656"/>
      <c r="AG8" s="656"/>
      <c r="AH8" s="656"/>
      <c r="AI8" s="656"/>
      <c r="AJ8" s="656"/>
      <c r="AK8" s="656"/>
      <c r="AL8" s="631">
        <v>0</v>
      </c>
      <c r="AM8" s="632"/>
      <c r="AN8" s="632"/>
      <c r="AO8" s="657"/>
      <c r="AP8" s="625" t="s">
        <v>237</v>
      </c>
      <c r="AQ8" s="626"/>
      <c r="AR8" s="626"/>
      <c r="AS8" s="626"/>
      <c r="AT8" s="626"/>
      <c r="AU8" s="626"/>
      <c r="AV8" s="626"/>
      <c r="AW8" s="626"/>
      <c r="AX8" s="626"/>
      <c r="AY8" s="626"/>
      <c r="AZ8" s="626"/>
      <c r="BA8" s="626"/>
      <c r="BB8" s="626"/>
      <c r="BC8" s="626"/>
      <c r="BD8" s="626"/>
      <c r="BE8" s="626"/>
      <c r="BF8" s="627"/>
      <c r="BG8" s="628">
        <v>12672</v>
      </c>
      <c r="BH8" s="629"/>
      <c r="BI8" s="629"/>
      <c r="BJ8" s="629"/>
      <c r="BK8" s="629"/>
      <c r="BL8" s="629"/>
      <c r="BM8" s="629"/>
      <c r="BN8" s="630"/>
      <c r="BO8" s="655">
        <v>1.6</v>
      </c>
      <c r="BP8" s="655"/>
      <c r="BQ8" s="655"/>
      <c r="BR8" s="655"/>
      <c r="BS8" s="656" t="s">
        <v>127</v>
      </c>
      <c r="BT8" s="656"/>
      <c r="BU8" s="656"/>
      <c r="BV8" s="656"/>
      <c r="BW8" s="656"/>
      <c r="BX8" s="656"/>
      <c r="BY8" s="656"/>
      <c r="BZ8" s="656"/>
      <c r="CA8" s="656"/>
      <c r="CB8" s="714"/>
      <c r="CD8" s="662" t="s">
        <v>238</v>
      </c>
      <c r="CE8" s="663"/>
      <c r="CF8" s="663"/>
      <c r="CG8" s="663"/>
      <c r="CH8" s="663"/>
      <c r="CI8" s="663"/>
      <c r="CJ8" s="663"/>
      <c r="CK8" s="663"/>
      <c r="CL8" s="663"/>
      <c r="CM8" s="663"/>
      <c r="CN8" s="663"/>
      <c r="CO8" s="663"/>
      <c r="CP8" s="663"/>
      <c r="CQ8" s="664"/>
      <c r="CR8" s="628">
        <v>1819565</v>
      </c>
      <c r="CS8" s="629"/>
      <c r="CT8" s="629"/>
      <c r="CU8" s="629"/>
      <c r="CV8" s="629"/>
      <c r="CW8" s="629"/>
      <c r="CX8" s="629"/>
      <c r="CY8" s="630"/>
      <c r="CZ8" s="655">
        <v>16.399999999999999</v>
      </c>
      <c r="DA8" s="655"/>
      <c r="DB8" s="655"/>
      <c r="DC8" s="655"/>
      <c r="DD8" s="634">
        <v>2046</v>
      </c>
      <c r="DE8" s="629"/>
      <c r="DF8" s="629"/>
      <c r="DG8" s="629"/>
      <c r="DH8" s="629"/>
      <c r="DI8" s="629"/>
      <c r="DJ8" s="629"/>
      <c r="DK8" s="629"/>
      <c r="DL8" s="629"/>
      <c r="DM8" s="629"/>
      <c r="DN8" s="629"/>
      <c r="DO8" s="629"/>
      <c r="DP8" s="630"/>
      <c r="DQ8" s="634">
        <v>909720</v>
      </c>
      <c r="DR8" s="629"/>
      <c r="DS8" s="629"/>
      <c r="DT8" s="629"/>
      <c r="DU8" s="629"/>
      <c r="DV8" s="629"/>
      <c r="DW8" s="629"/>
      <c r="DX8" s="629"/>
      <c r="DY8" s="629"/>
      <c r="DZ8" s="629"/>
      <c r="EA8" s="629"/>
      <c r="EB8" s="629"/>
      <c r="EC8" s="672"/>
    </row>
    <row r="9" spans="2:143" ht="11.25" customHeight="1" x14ac:dyDescent="0.15">
      <c r="B9" s="625" t="s">
        <v>239</v>
      </c>
      <c r="C9" s="626"/>
      <c r="D9" s="626"/>
      <c r="E9" s="626"/>
      <c r="F9" s="626"/>
      <c r="G9" s="626"/>
      <c r="H9" s="626"/>
      <c r="I9" s="626"/>
      <c r="J9" s="626"/>
      <c r="K9" s="626"/>
      <c r="L9" s="626"/>
      <c r="M9" s="626"/>
      <c r="N9" s="626"/>
      <c r="O9" s="626"/>
      <c r="P9" s="626"/>
      <c r="Q9" s="627"/>
      <c r="R9" s="628">
        <v>2560</v>
      </c>
      <c r="S9" s="629"/>
      <c r="T9" s="629"/>
      <c r="U9" s="629"/>
      <c r="V9" s="629"/>
      <c r="W9" s="629"/>
      <c r="X9" s="629"/>
      <c r="Y9" s="630"/>
      <c r="Z9" s="655">
        <v>0</v>
      </c>
      <c r="AA9" s="655"/>
      <c r="AB9" s="655"/>
      <c r="AC9" s="655"/>
      <c r="AD9" s="656">
        <v>2560</v>
      </c>
      <c r="AE9" s="656"/>
      <c r="AF9" s="656"/>
      <c r="AG9" s="656"/>
      <c r="AH9" s="656"/>
      <c r="AI9" s="656"/>
      <c r="AJ9" s="656"/>
      <c r="AK9" s="656"/>
      <c r="AL9" s="631">
        <v>0</v>
      </c>
      <c r="AM9" s="632"/>
      <c r="AN9" s="632"/>
      <c r="AO9" s="657"/>
      <c r="AP9" s="625" t="s">
        <v>240</v>
      </c>
      <c r="AQ9" s="626"/>
      <c r="AR9" s="626"/>
      <c r="AS9" s="626"/>
      <c r="AT9" s="626"/>
      <c r="AU9" s="626"/>
      <c r="AV9" s="626"/>
      <c r="AW9" s="626"/>
      <c r="AX9" s="626"/>
      <c r="AY9" s="626"/>
      <c r="AZ9" s="626"/>
      <c r="BA9" s="626"/>
      <c r="BB9" s="626"/>
      <c r="BC9" s="626"/>
      <c r="BD9" s="626"/>
      <c r="BE9" s="626"/>
      <c r="BF9" s="627"/>
      <c r="BG9" s="628">
        <v>300868</v>
      </c>
      <c r="BH9" s="629"/>
      <c r="BI9" s="629"/>
      <c r="BJ9" s="629"/>
      <c r="BK9" s="629"/>
      <c r="BL9" s="629"/>
      <c r="BM9" s="629"/>
      <c r="BN9" s="630"/>
      <c r="BO9" s="655">
        <v>38.4</v>
      </c>
      <c r="BP9" s="655"/>
      <c r="BQ9" s="655"/>
      <c r="BR9" s="655"/>
      <c r="BS9" s="656" t="s">
        <v>127</v>
      </c>
      <c r="BT9" s="656"/>
      <c r="BU9" s="656"/>
      <c r="BV9" s="656"/>
      <c r="BW9" s="656"/>
      <c r="BX9" s="656"/>
      <c r="BY9" s="656"/>
      <c r="BZ9" s="656"/>
      <c r="CA9" s="656"/>
      <c r="CB9" s="714"/>
      <c r="CD9" s="662" t="s">
        <v>241</v>
      </c>
      <c r="CE9" s="663"/>
      <c r="CF9" s="663"/>
      <c r="CG9" s="663"/>
      <c r="CH9" s="663"/>
      <c r="CI9" s="663"/>
      <c r="CJ9" s="663"/>
      <c r="CK9" s="663"/>
      <c r="CL9" s="663"/>
      <c r="CM9" s="663"/>
      <c r="CN9" s="663"/>
      <c r="CO9" s="663"/>
      <c r="CP9" s="663"/>
      <c r="CQ9" s="664"/>
      <c r="CR9" s="628">
        <v>1826160</v>
      </c>
      <c r="CS9" s="629"/>
      <c r="CT9" s="629"/>
      <c r="CU9" s="629"/>
      <c r="CV9" s="629"/>
      <c r="CW9" s="629"/>
      <c r="CX9" s="629"/>
      <c r="CY9" s="630"/>
      <c r="CZ9" s="655">
        <v>16.5</v>
      </c>
      <c r="DA9" s="655"/>
      <c r="DB9" s="655"/>
      <c r="DC9" s="655"/>
      <c r="DD9" s="634">
        <v>1163272</v>
      </c>
      <c r="DE9" s="629"/>
      <c r="DF9" s="629"/>
      <c r="DG9" s="629"/>
      <c r="DH9" s="629"/>
      <c r="DI9" s="629"/>
      <c r="DJ9" s="629"/>
      <c r="DK9" s="629"/>
      <c r="DL9" s="629"/>
      <c r="DM9" s="629"/>
      <c r="DN9" s="629"/>
      <c r="DO9" s="629"/>
      <c r="DP9" s="630"/>
      <c r="DQ9" s="634">
        <v>470427</v>
      </c>
      <c r="DR9" s="629"/>
      <c r="DS9" s="629"/>
      <c r="DT9" s="629"/>
      <c r="DU9" s="629"/>
      <c r="DV9" s="629"/>
      <c r="DW9" s="629"/>
      <c r="DX9" s="629"/>
      <c r="DY9" s="629"/>
      <c r="DZ9" s="629"/>
      <c r="EA9" s="629"/>
      <c r="EB9" s="629"/>
      <c r="EC9" s="672"/>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226</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19041</v>
      </c>
      <c r="BH10" s="629"/>
      <c r="BI10" s="629"/>
      <c r="BJ10" s="629"/>
      <c r="BK10" s="629"/>
      <c r="BL10" s="629"/>
      <c r="BM10" s="629"/>
      <c r="BN10" s="630"/>
      <c r="BO10" s="655">
        <v>2.4</v>
      </c>
      <c r="BP10" s="655"/>
      <c r="BQ10" s="655"/>
      <c r="BR10" s="655"/>
      <c r="BS10" s="656" t="s">
        <v>226</v>
      </c>
      <c r="BT10" s="656"/>
      <c r="BU10" s="656"/>
      <c r="BV10" s="656"/>
      <c r="BW10" s="656"/>
      <c r="BX10" s="656"/>
      <c r="BY10" s="656"/>
      <c r="BZ10" s="656"/>
      <c r="CA10" s="656"/>
      <c r="CB10" s="714"/>
      <c r="CD10" s="662" t="s">
        <v>244</v>
      </c>
      <c r="CE10" s="663"/>
      <c r="CF10" s="663"/>
      <c r="CG10" s="663"/>
      <c r="CH10" s="663"/>
      <c r="CI10" s="663"/>
      <c r="CJ10" s="663"/>
      <c r="CK10" s="663"/>
      <c r="CL10" s="663"/>
      <c r="CM10" s="663"/>
      <c r="CN10" s="663"/>
      <c r="CO10" s="663"/>
      <c r="CP10" s="663"/>
      <c r="CQ10" s="664"/>
      <c r="CR10" s="628" t="s">
        <v>127</v>
      </c>
      <c r="CS10" s="629"/>
      <c r="CT10" s="629"/>
      <c r="CU10" s="629"/>
      <c r="CV10" s="629"/>
      <c r="CW10" s="629"/>
      <c r="CX10" s="629"/>
      <c r="CY10" s="630"/>
      <c r="CZ10" s="655" t="s">
        <v>127</v>
      </c>
      <c r="DA10" s="655"/>
      <c r="DB10" s="655"/>
      <c r="DC10" s="655"/>
      <c r="DD10" s="634" t="s">
        <v>226</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72"/>
    </row>
    <row r="11" spans="2:143" ht="11.25" customHeight="1" x14ac:dyDescent="0.15">
      <c r="B11" s="625" t="s">
        <v>245</v>
      </c>
      <c r="C11" s="626"/>
      <c r="D11" s="626"/>
      <c r="E11" s="626"/>
      <c r="F11" s="626"/>
      <c r="G11" s="626"/>
      <c r="H11" s="626"/>
      <c r="I11" s="626"/>
      <c r="J11" s="626"/>
      <c r="K11" s="626"/>
      <c r="L11" s="626"/>
      <c r="M11" s="626"/>
      <c r="N11" s="626"/>
      <c r="O11" s="626"/>
      <c r="P11" s="626"/>
      <c r="Q11" s="627"/>
      <c r="R11" s="628">
        <v>208448</v>
      </c>
      <c r="S11" s="629"/>
      <c r="T11" s="629"/>
      <c r="U11" s="629"/>
      <c r="V11" s="629"/>
      <c r="W11" s="629"/>
      <c r="X11" s="629"/>
      <c r="Y11" s="630"/>
      <c r="Z11" s="631">
        <v>1.8</v>
      </c>
      <c r="AA11" s="632"/>
      <c r="AB11" s="632"/>
      <c r="AC11" s="633"/>
      <c r="AD11" s="634">
        <v>208448</v>
      </c>
      <c r="AE11" s="629"/>
      <c r="AF11" s="629"/>
      <c r="AG11" s="629"/>
      <c r="AH11" s="629"/>
      <c r="AI11" s="629"/>
      <c r="AJ11" s="629"/>
      <c r="AK11" s="630"/>
      <c r="AL11" s="631">
        <v>3.7</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14762</v>
      </c>
      <c r="BH11" s="629"/>
      <c r="BI11" s="629"/>
      <c r="BJ11" s="629"/>
      <c r="BK11" s="629"/>
      <c r="BL11" s="629"/>
      <c r="BM11" s="629"/>
      <c r="BN11" s="630"/>
      <c r="BO11" s="655">
        <v>1.9</v>
      </c>
      <c r="BP11" s="655"/>
      <c r="BQ11" s="655"/>
      <c r="BR11" s="655"/>
      <c r="BS11" s="656" t="s">
        <v>127</v>
      </c>
      <c r="BT11" s="656"/>
      <c r="BU11" s="656"/>
      <c r="BV11" s="656"/>
      <c r="BW11" s="656"/>
      <c r="BX11" s="656"/>
      <c r="BY11" s="656"/>
      <c r="BZ11" s="656"/>
      <c r="CA11" s="656"/>
      <c r="CB11" s="714"/>
      <c r="CD11" s="662" t="s">
        <v>247</v>
      </c>
      <c r="CE11" s="663"/>
      <c r="CF11" s="663"/>
      <c r="CG11" s="663"/>
      <c r="CH11" s="663"/>
      <c r="CI11" s="663"/>
      <c r="CJ11" s="663"/>
      <c r="CK11" s="663"/>
      <c r="CL11" s="663"/>
      <c r="CM11" s="663"/>
      <c r="CN11" s="663"/>
      <c r="CO11" s="663"/>
      <c r="CP11" s="663"/>
      <c r="CQ11" s="664"/>
      <c r="CR11" s="628">
        <v>789503</v>
      </c>
      <c r="CS11" s="629"/>
      <c r="CT11" s="629"/>
      <c r="CU11" s="629"/>
      <c r="CV11" s="629"/>
      <c r="CW11" s="629"/>
      <c r="CX11" s="629"/>
      <c r="CY11" s="630"/>
      <c r="CZ11" s="655">
        <v>7.1</v>
      </c>
      <c r="DA11" s="655"/>
      <c r="DB11" s="655"/>
      <c r="DC11" s="655"/>
      <c r="DD11" s="634">
        <v>265304</v>
      </c>
      <c r="DE11" s="629"/>
      <c r="DF11" s="629"/>
      <c r="DG11" s="629"/>
      <c r="DH11" s="629"/>
      <c r="DI11" s="629"/>
      <c r="DJ11" s="629"/>
      <c r="DK11" s="629"/>
      <c r="DL11" s="629"/>
      <c r="DM11" s="629"/>
      <c r="DN11" s="629"/>
      <c r="DO11" s="629"/>
      <c r="DP11" s="630"/>
      <c r="DQ11" s="634">
        <v>447700</v>
      </c>
      <c r="DR11" s="629"/>
      <c r="DS11" s="629"/>
      <c r="DT11" s="629"/>
      <c r="DU11" s="629"/>
      <c r="DV11" s="629"/>
      <c r="DW11" s="629"/>
      <c r="DX11" s="629"/>
      <c r="DY11" s="629"/>
      <c r="DZ11" s="629"/>
      <c r="EA11" s="629"/>
      <c r="EB11" s="629"/>
      <c r="EC11" s="672"/>
    </row>
    <row r="12" spans="2:143" ht="11.25" customHeight="1" x14ac:dyDescent="0.15">
      <c r="B12" s="625" t="s">
        <v>248</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127</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326609</v>
      </c>
      <c r="BH12" s="629"/>
      <c r="BI12" s="629"/>
      <c r="BJ12" s="629"/>
      <c r="BK12" s="629"/>
      <c r="BL12" s="629"/>
      <c r="BM12" s="629"/>
      <c r="BN12" s="630"/>
      <c r="BO12" s="655">
        <v>41.7</v>
      </c>
      <c r="BP12" s="655"/>
      <c r="BQ12" s="655"/>
      <c r="BR12" s="655"/>
      <c r="BS12" s="656" t="s">
        <v>127</v>
      </c>
      <c r="BT12" s="656"/>
      <c r="BU12" s="656"/>
      <c r="BV12" s="656"/>
      <c r="BW12" s="656"/>
      <c r="BX12" s="656"/>
      <c r="BY12" s="656"/>
      <c r="BZ12" s="656"/>
      <c r="CA12" s="656"/>
      <c r="CB12" s="714"/>
      <c r="CD12" s="662" t="s">
        <v>250</v>
      </c>
      <c r="CE12" s="663"/>
      <c r="CF12" s="663"/>
      <c r="CG12" s="663"/>
      <c r="CH12" s="663"/>
      <c r="CI12" s="663"/>
      <c r="CJ12" s="663"/>
      <c r="CK12" s="663"/>
      <c r="CL12" s="663"/>
      <c r="CM12" s="663"/>
      <c r="CN12" s="663"/>
      <c r="CO12" s="663"/>
      <c r="CP12" s="663"/>
      <c r="CQ12" s="664"/>
      <c r="CR12" s="628">
        <v>250092</v>
      </c>
      <c r="CS12" s="629"/>
      <c r="CT12" s="629"/>
      <c r="CU12" s="629"/>
      <c r="CV12" s="629"/>
      <c r="CW12" s="629"/>
      <c r="CX12" s="629"/>
      <c r="CY12" s="630"/>
      <c r="CZ12" s="655">
        <v>2.2999999999999998</v>
      </c>
      <c r="DA12" s="655"/>
      <c r="DB12" s="655"/>
      <c r="DC12" s="655"/>
      <c r="DD12" s="634">
        <v>27385</v>
      </c>
      <c r="DE12" s="629"/>
      <c r="DF12" s="629"/>
      <c r="DG12" s="629"/>
      <c r="DH12" s="629"/>
      <c r="DI12" s="629"/>
      <c r="DJ12" s="629"/>
      <c r="DK12" s="629"/>
      <c r="DL12" s="629"/>
      <c r="DM12" s="629"/>
      <c r="DN12" s="629"/>
      <c r="DO12" s="629"/>
      <c r="DP12" s="630"/>
      <c r="DQ12" s="634">
        <v>223490</v>
      </c>
      <c r="DR12" s="629"/>
      <c r="DS12" s="629"/>
      <c r="DT12" s="629"/>
      <c r="DU12" s="629"/>
      <c r="DV12" s="629"/>
      <c r="DW12" s="629"/>
      <c r="DX12" s="629"/>
      <c r="DY12" s="629"/>
      <c r="DZ12" s="629"/>
      <c r="EA12" s="629"/>
      <c r="EB12" s="629"/>
      <c r="EC12" s="672"/>
    </row>
    <row r="13" spans="2:143" ht="11.25" customHeight="1" x14ac:dyDescent="0.15">
      <c r="B13" s="625" t="s">
        <v>251</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226</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v>315607</v>
      </c>
      <c r="BH13" s="629"/>
      <c r="BI13" s="629"/>
      <c r="BJ13" s="629"/>
      <c r="BK13" s="629"/>
      <c r="BL13" s="629"/>
      <c r="BM13" s="629"/>
      <c r="BN13" s="630"/>
      <c r="BO13" s="655">
        <v>40.299999999999997</v>
      </c>
      <c r="BP13" s="655"/>
      <c r="BQ13" s="655"/>
      <c r="BR13" s="655"/>
      <c r="BS13" s="656" t="s">
        <v>226</v>
      </c>
      <c r="BT13" s="656"/>
      <c r="BU13" s="656"/>
      <c r="BV13" s="656"/>
      <c r="BW13" s="656"/>
      <c r="BX13" s="656"/>
      <c r="BY13" s="656"/>
      <c r="BZ13" s="656"/>
      <c r="CA13" s="656"/>
      <c r="CB13" s="714"/>
      <c r="CD13" s="662" t="s">
        <v>253</v>
      </c>
      <c r="CE13" s="663"/>
      <c r="CF13" s="663"/>
      <c r="CG13" s="663"/>
      <c r="CH13" s="663"/>
      <c r="CI13" s="663"/>
      <c r="CJ13" s="663"/>
      <c r="CK13" s="663"/>
      <c r="CL13" s="663"/>
      <c r="CM13" s="663"/>
      <c r="CN13" s="663"/>
      <c r="CO13" s="663"/>
      <c r="CP13" s="663"/>
      <c r="CQ13" s="664"/>
      <c r="CR13" s="628">
        <v>798127</v>
      </c>
      <c r="CS13" s="629"/>
      <c r="CT13" s="629"/>
      <c r="CU13" s="629"/>
      <c r="CV13" s="629"/>
      <c r="CW13" s="629"/>
      <c r="CX13" s="629"/>
      <c r="CY13" s="630"/>
      <c r="CZ13" s="655">
        <v>7.2</v>
      </c>
      <c r="DA13" s="655"/>
      <c r="DB13" s="655"/>
      <c r="DC13" s="655"/>
      <c r="DD13" s="634">
        <v>625007</v>
      </c>
      <c r="DE13" s="629"/>
      <c r="DF13" s="629"/>
      <c r="DG13" s="629"/>
      <c r="DH13" s="629"/>
      <c r="DI13" s="629"/>
      <c r="DJ13" s="629"/>
      <c r="DK13" s="629"/>
      <c r="DL13" s="629"/>
      <c r="DM13" s="629"/>
      <c r="DN13" s="629"/>
      <c r="DO13" s="629"/>
      <c r="DP13" s="630"/>
      <c r="DQ13" s="634">
        <v>153449</v>
      </c>
      <c r="DR13" s="629"/>
      <c r="DS13" s="629"/>
      <c r="DT13" s="629"/>
      <c r="DU13" s="629"/>
      <c r="DV13" s="629"/>
      <c r="DW13" s="629"/>
      <c r="DX13" s="629"/>
      <c r="DY13" s="629"/>
      <c r="DZ13" s="629"/>
      <c r="EA13" s="629"/>
      <c r="EB13" s="629"/>
      <c r="EC13" s="672"/>
    </row>
    <row r="14" spans="2:143" ht="11.25" customHeight="1" x14ac:dyDescent="0.15">
      <c r="B14" s="625" t="s">
        <v>254</v>
      </c>
      <c r="C14" s="626"/>
      <c r="D14" s="626"/>
      <c r="E14" s="626"/>
      <c r="F14" s="626"/>
      <c r="G14" s="626"/>
      <c r="H14" s="626"/>
      <c r="I14" s="626"/>
      <c r="J14" s="626"/>
      <c r="K14" s="626"/>
      <c r="L14" s="626"/>
      <c r="M14" s="626"/>
      <c r="N14" s="626"/>
      <c r="O14" s="626"/>
      <c r="P14" s="626"/>
      <c r="Q14" s="627"/>
      <c r="R14" s="628" t="s">
        <v>226</v>
      </c>
      <c r="S14" s="629"/>
      <c r="T14" s="629"/>
      <c r="U14" s="629"/>
      <c r="V14" s="629"/>
      <c r="W14" s="629"/>
      <c r="X14" s="629"/>
      <c r="Y14" s="630"/>
      <c r="Z14" s="655" t="s">
        <v>127</v>
      </c>
      <c r="AA14" s="655"/>
      <c r="AB14" s="655"/>
      <c r="AC14" s="655"/>
      <c r="AD14" s="656" t="s">
        <v>226</v>
      </c>
      <c r="AE14" s="656"/>
      <c r="AF14" s="656"/>
      <c r="AG14" s="656"/>
      <c r="AH14" s="656"/>
      <c r="AI14" s="656"/>
      <c r="AJ14" s="656"/>
      <c r="AK14" s="656"/>
      <c r="AL14" s="631" t="s">
        <v>226</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35781</v>
      </c>
      <c r="BH14" s="629"/>
      <c r="BI14" s="629"/>
      <c r="BJ14" s="629"/>
      <c r="BK14" s="629"/>
      <c r="BL14" s="629"/>
      <c r="BM14" s="629"/>
      <c r="BN14" s="630"/>
      <c r="BO14" s="655">
        <v>4.5999999999999996</v>
      </c>
      <c r="BP14" s="655"/>
      <c r="BQ14" s="655"/>
      <c r="BR14" s="655"/>
      <c r="BS14" s="656" t="s">
        <v>226</v>
      </c>
      <c r="BT14" s="656"/>
      <c r="BU14" s="656"/>
      <c r="BV14" s="656"/>
      <c r="BW14" s="656"/>
      <c r="BX14" s="656"/>
      <c r="BY14" s="656"/>
      <c r="BZ14" s="656"/>
      <c r="CA14" s="656"/>
      <c r="CB14" s="714"/>
      <c r="CD14" s="662" t="s">
        <v>256</v>
      </c>
      <c r="CE14" s="663"/>
      <c r="CF14" s="663"/>
      <c r="CG14" s="663"/>
      <c r="CH14" s="663"/>
      <c r="CI14" s="663"/>
      <c r="CJ14" s="663"/>
      <c r="CK14" s="663"/>
      <c r="CL14" s="663"/>
      <c r="CM14" s="663"/>
      <c r="CN14" s="663"/>
      <c r="CO14" s="663"/>
      <c r="CP14" s="663"/>
      <c r="CQ14" s="664"/>
      <c r="CR14" s="628">
        <v>305875</v>
      </c>
      <c r="CS14" s="629"/>
      <c r="CT14" s="629"/>
      <c r="CU14" s="629"/>
      <c r="CV14" s="629"/>
      <c r="CW14" s="629"/>
      <c r="CX14" s="629"/>
      <c r="CY14" s="630"/>
      <c r="CZ14" s="655">
        <v>2.8</v>
      </c>
      <c r="DA14" s="655"/>
      <c r="DB14" s="655"/>
      <c r="DC14" s="655"/>
      <c r="DD14" s="634">
        <v>24421</v>
      </c>
      <c r="DE14" s="629"/>
      <c r="DF14" s="629"/>
      <c r="DG14" s="629"/>
      <c r="DH14" s="629"/>
      <c r="DI14" s="629"/>
      <c r="DJ14" s="629"/>
      <c r="DK14" s="629"/>
      <c r="DL14" s="629"/>
      <c r="DM14" s="629"/>
      <c r="DN14" s="629"/>
      <c r="DO14" s="629"/>
      <c r="DP14" s="630"/>
      <c r="DQ14" s="634">
        <v>287956</v>
      </c>
      <c r="DR14" s="629"/>
      <c r="DS14" s="629"/>
      <c r="DT14" s="629"/>
      <c r="DU14" s="629"/>
      <c r="DV14" s="629"/>
      <c r="DW14" s="629"/>
      <c r="DX14" s="629"/>
      <c r="DY14" s="629"/>
      <c r="DZ14" s="629"/>
      <c r="EA14" s="629"/>
      <c r="EB14" s="629"/>
      <c r="EC14" s="672"/>
    </row>
    <row r="15" spans="2:143" ht="11.25" customHeight="1" x14ac:dyDescent="0.15">
      <c r="B15" s="625" t="s">
        <v>257</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72817</v>
      </c>
      <c r="BH15" s="629"/>
      <c r="BI15" s="629"/>
      <c r="BJ15" s="629"/>
      <c r="BK15" s="629"/>
      <c r="BL15" s="629"/>
      <c r="BM15" s="629"/>
      <c r="BN15" s="630"/>
      <c r="BO15" s="655">
        <v>9.3000000000000007</v>
      </c>
      <c r="BP15" s="655"/>
      <c r="BQ15" s="655"/>
      <c r="BR15" s="655"/>
      <c r="BS15" s="656" t="s">
        <v>127</v>
      </c>
      <c r="BT15" s="656"/>
      <c r="BU15" s="656"/>
      <c r="BV15" s="656"/>
      <c r="BW15" s="656"/>
      <c r="BX15" s="656"/>
      <c r="BY15" s="656"/>
      <c r="BZ15" s="656"/>
      <c r="CA15" s="656"/>
      <c r="CB15" s="714"/>
      <c r="CD15" s="662" t="s">
        <v>259</v>
      </c>
      <c r="CE15" s="663"/>
      <c r="CF15" s="663"/>
      <c r="CG15" s="663"/>
      <c r="CH15" s="663"/>
      <c r="CI15" s="663"/>
      <c r="CJ15" s="663"/>
      <c r="CK15" s="663"/>
      <c r="CL15" s="663"/>
      <c r="CM15" s="663"/>
      <c r="CN15" s="663"/>
      <c r="CO15" s="663"/>
      <c r="CP15" s="663"/>
      <c r="CQ15" s="664"/>
      <c r="CR15" s="628">
        <v>1318737</v>
      </c>
      <c r="CS15" s="629"/>
      <c r="CT15" s="629"/>
      <c r="CU15" s="629"/>
      <c r="CV15" s="629"/>
      <c r="CW15" s="629"/>
      <c r="CX15" s="629"/>
      <c r="CY15" s="630"/>
      <c r="CZ15" s="655">
        <v>11.9</v>
      </c>
      <c r="DA15" s="655"/>
      <c r="DB15" s="655"/>
      <c r="DC15" s="655"/>
      <c r="DD15" s="634">
        <v>557659</v>
      </c>
      <c r="DE15" s="629"/>
      <c r="DF15" s="629"/>
      <c r="DG15" s="629"/>
      <c r="DH15" s="629"/>
      <c r="DI15" s="629"/>
      <c r="DJ15" s="629"/>
      <c r="DK15" s="629"/>
      <c r="DL15" s="629"/>
      <c r="DM15" s="629"/>
      <c r="DN15" s="629"/>
      <c r="DO15" s="629"/>
      <c r="DP15" s="630"/>
      <c r="DQ15" s="634">
        <v>596068</v>
      </c>
      <c r="DR15" s="629"/>
      <c r="DS15" s="629"/>
      <c r="DT15" s="629"/>
      <c r="DU15" s="629"/>
      <c r="DV15" s="629"/>
      <c r="DW15" s="629"/>
      <c r="DX15" s="629"/>
      <c r="DY15" s="629"/>
      <c r="DZ15" s="629"/>
      <c r="EA15" s="629"/>
      <c r="EB15" s="629"/>
      <c r="EC15" s="672"/>
    </row>
    <row r="16" spans="2:143" ht="11.25" customHeight="1" x14ac:dyDescent="0.15">
      <c r="B16" s="625" t="s">
        <v>260</v>
      </c>
      <c r="C16" s="626"/>
      <c r="D16" s="626"/>
      <c r="E16" s="626"/>
      <c r="F16" s="626"/>
      <c r="G16" s="626"/>
      <c r="H16" s="626"/>
      <c r="I16" s="626"/>
      <c r="J16" s="626"/>
      <c r="K16" s="626"/>
      <c r="L16" s="626"/>
      <c r="M16" s="626"/>
      <c r="N16" s="626"/>
      <c r="O16" s="626"/>
      <c r="P16" s="626"/>
      <c r="Q16" s="627"/>
      <c r="R16" s="628">
        <v>3171</v>
      </c>
      <c r="S16" s="629"/>
      <c r="T16" s="629"/>
      <c r="U16" s="629"/>
      <c r="V16" s="629"/>
      <c r="W16" s="629"/>
      <c r="X16" s="629"/>
      <c r="Y16" s="630"/>
      <c r="Z16" s="655">
        <v>0</v>
      </c>
      <c r="AA16" s="655"/>
      <c r="AB16" s="655"/>
      <c r="AC16" s="655"/>
      <c r="AD16" s="656">
        <v>3171</v>
      </c>
      <c r="AE16" s="656"/>
      <c r="AF16" s="656"/>
      <c r="AG16" s="656"/>
      <c r="AH16" s="656"/>
      <c r="AI16" s="656"/>
      <c r="AJ16" s="656"/>
      <c r="AK16" s="656"/>
      <c r="AL16" s="631">
        <v>0.1</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226</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62" t="s">
        <v>262</v>
      </c>
      <c r="CE16" s="663"/>
      <c r="CF16" s="663"/>
      <c r="CG16" s="663"/>
      <c r="CH16" s="663"/>
      <c r="CI16" s="663"/>
      <c r="CJ16" s="663"/>
      <c r="CK16" s="663"/>
      <c r="CL16" s="663"/>
      <c r="CM16" s="663"/>
      <c r="CN16" s="663"/>
      <c r="CO16" s="663"/>
      <c r="CP16" s="663"/>
      <c r="CQ16" s="664"/>
      <c r="CR16" s="628">
        <v>105881</v>
      </c>
      <c r="CS16" s="629"/>
      <c r="CT16" s="629"/>
      <c r="CU16" s="629"/>
      <c r="CV16" s="629"/>
      <c r="CW16" s="629"/>
      <c r="CX16" s="629"/>
      <c r="CY16" s="630"/>
      <c r="CZ16" s="655">
        <v>1</v>
      </c>
      <c r="DA16" s="655"/>
      <c r="DB16" s="655"/>
      <c r="DC16" s="655"/>
      <c r="DD16" s="634" t="s">
        <v>127</v>
      </c>
      <c r="DE16" s="629"/>
      <c r="DF16" s="629"/>
      <c r="DG16" s="629"/>
      <c r="DH16" s="629"/>
      <c r="DI16" s="629"/>
      <c r="DJ16" s="629"/>
      <c r="DK16" s="629"/>
      <c r="DL16" s="629"/>
      <c r="DM16" s="629"/>
      <c r="DN16" s="629"/>
      <c r="DO16" s="629"/>
      <c r="DP16" s="630"/>
      <c r="DQ16" s="634">
        <v>34867</v>
      </c>
      <c r="DR16" s="629"/>
      <c r="DS16" s="629"/>
      <c r="DT16" s="629"/>
      <c r="DU16" s="629"/>
      <c r="DV16" s="629"/>
      <c r="DW16" s="629"/>
      <c r="DX16" s="629"/>
      <c r="DY16" s="629"/>
      <c r="DZ16" s="629"/>
      <c r="EA16" s="629"/>
      <c r="EB16" s="629"/>
      <c r="EC16" s="672"/>
    </row>
    <row r="17" spans="2:133" ht="11.25" customHeight="1" x14ac:dyDescent="0.15">
      <c r="B17" s="625" t="s">
        <v>263</v>
      </c>
      <c r="C17" s="626"/>
      <c r="D17" s="626"/>
      <c r="E17" s="626"/>
      <c r="F17" s="626"/>
      <c r="G17" s="626"/>
      <c r="H17" s="626"/>
      <c r="I17" s="626"/>
      <c r="J17" s="626"/>
      <c r="K17" s="626"/>
      <c r="L17" s="626"/>
      <c r="M17" s="626"/>
      <c r="N17" s="626"/>
      <c r="O17" s="626"/>
      <c r="P17" s="626"/>
      <c r="Q17" s="627"/>
      <c r="R17" s="628">
        <v>8581</v>
      </c>
      <c r="S17" s="629"/>
      <c r="T17" s="629"/>
      <c r="U17" s="629"/>
      <c r="V17" s="629"/>
      <c r="W17" s="629"/>
      <c r="X17" s="629"/>
      <c r="Y17" s="630"/>
      <c r="Z17" s="655">
        <v>0.1</v>
      </c>
      <c r="AA17" s="655"/>
      <c r="AB17" s="655"/>
      <c r="AC17" s="655"/>
      <c r="AD17" s="656">
        <v>8581</v>
      </c>
      <c r="AE17" s="656"/>
      <c r="AF17" s="656"/>
      <c r="AG17" s="656"/>
      <c r="AH17" s="656"/>
      <c r="AI17" s="656"/>
      <c r="AJ17" s="656"/>
      <c r="AK17" s="656"/>
      <c r="AL17" s="631">
        <v>0.2</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226</v>
      </c>
      <c r="BT17" s="656"/>
      <c r="BU17" s="656"/>
      <c r="BV17" s="656"/>
      <c r="BW17" s="656"/>
      <c r="BX17" s="656"/>
      <c r="BY17" s="656"/>
      <c r="BZ17" s="656"/>
      <c r="CA17" s="656"/>
      <c r="CB17" s="714"/>
      <c r="CD17" s="662" t="s">
        <v>265</v>
      </c>
      <c r="CE17" s="663"/>
      <c r="CF17" s="663"/>
      <c r="CG17" s="663"/>
      <c r="CH17" s="663"/>
      <c r="CI17" s="663"/>
      <c r="CJ17" s="663"/>
      <c r="CK17" s="663"/>
      <c r="CL17" s="663"/>
      <c r="CM17" s="663"/>
      <c r="CN17" s="663"/>
      <c r="CO17" s="663"/>
      <c r="CP17" s="663"/>
      <c r="CQ17" s="664"/>
      <c r="CR17" s="628">
        <v>1456150</v>
      </c>
      <c r="CS17" s="629"/>
      <c r="CT17" s="629"/>
      <c r="CU17" s="629"/>
      <c r="CV17" s="629"/>
      <c r="CW17" s="629"/>
      <c r="CX17" s="629"/>
      <c r="CY17" s="630"/>
      <c r="CZ17" s="655">
        <v>13.1</v>
      </c>
      <c r="DA17" s="655"/>
      <c r="DB17" s="655"/>
      <c r="DC17" s="655"/>
      <c r="DD17" s="634" t="s">
        <v>226</v>
      </c>
      <c r="DE17" s="629"/>
      <c r="DF17" s="629"/>
      <c r="DG17" s="629"/>
      <c r="DH17" s="629"/>
      <c r="DI17" s="629"/>
      <c r="DJ17" s="629"/>
      <c r="DK17" s="629"/>
      <c r="DL17" s="629"/>
      <c r="DM17" s="629"/>
      <c r="DN17" s="629"/>
      <c r="DO17" s="629"/>
      <c r="DP17" s="630"/>
      <c r="DQ17" s="634">
        <v>1410426</v>
      </c>
      <c r="DR17" s="629"/>
      <c r="DS17" s="629"/>
      <c r="DT17" s="629"/>
      <c r="DU17" s="629"/>
      <c r="DV17" s="629"/>
      <c r="DW17" s="629"/>
      <c r="DX17" s="629"/>
      <c r="DY17" s="629"/>
      <c r="DZ17" s="629"/>
      <c r="EA17" s="629"/>
      <c r="EB17" s="629"/>
      <c r="EC17" s="672"/>
    </row>
    <row r="18" spans="2:133" ht="11.25" customHeight="1" x14ac:dyDescent="0.15">
      <c r="B18" s="625" t="s">
        <v>266</v>
      </c>
      <c r="C18" s="626"/>
      <c r="D18" s="626"/>
      <c r="E18" s="626"/>
      <c r="F18" s="626"/>
      <c r="G18" s="626"/>
      <c r="H18" s="626"/>
      <c r="I18" s="626"/>
      <c r="J18" s="626"/>
      <c r="K18" s="626"/>
      <c r="L18" s="626"/>
      <c r="M18" s="626"/>
      <c r="N18" s="626"/>
      <c r="O18" s="626"/>
      <c r="P18" s="626"/>
      <c r="Q18" s="627"/>
      <c r="R18" s="628">
        <v>6635</v>
      </c>
      <c r="S18" s="629"/>
      <c r="T18" s="629"/>
      <c r="U18" s="629"/>
      <c r="V18" s="629"/>
      <c r="W18" s="629"/>
      <c r="X18" s="629"/>
      <c r="Y18" s="630"/>
      <c r="Z18" s="655">
        <v>0.1</v>
      </c>
      <c r="AA18" s="655"/>
      <c r="AB18" s="655"/>
      <c r="AC18" s="655"/>
      <c r="AD18" s="656">
        <v>6635</v>
      </c>
      <c r="AE18" s="656"/>
      <c r="AF18" s="656"/>
      <c r="AG18" s="656"/>
      <c r="AH18" s="656"/>
      <c r="AI18" s="656"/>
      <c r="AJ18" s="656"/>
      <c r="AK18" s="656"/>
      <c r="AL18" s="631">
        <v>0.1</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2" t="s">
        <v>268</v>
      </c>
      <c r="CE18" s="663"/>
      <c r="CF18" s="663"/>
      <c r="CG18" s="663"/>
      <c r="CH18" s="663"/>
      <c r="CI18" s="663"/>
      <c r="CJ18" s="663"/>
      <c r="CK18" s="663"/>
      <c r="CL18" s="663"/>
      <c r="CM18" s="663"/>
      <c r="CN18" s="663"/>
      <c r="CO18" s="663"/>
      <c r="CP18" s="663"/>
      <c r="CQ18" s="664"/>
      <c r="CR18" s="628">
        <v>15678</v>
      </c>
      <c r="CS18" s="629"/>
      <c r="CT18" s="629"/>
      <c r="CU18" s="629"/>
      <c r="CV18" s="629"/>
      <c r="CW18" s="629"/>
      <c r="CX18" s="629"/>
      <c r="CY18" s="630"/>
      <c r="CZ18" s="655">
        <v>0.1</v>
      </c>
      <c r="DA18" s="655"/>
      <c r="DB18" s="655"/>
      <c r="DC18" s="655"/>
      <c r="DD18" s="634" t="s">
        <v>127</v>
      </c>
      <c r="DE18" s="629"/>
      <c r="DF18" s="629"/>
      <c r="DG18" s="629"/>
      <c r="DH18" s="629"/>
      <c r="DI18" s="629"/>
      <c r="DJ18" s="629"/>
      <c r="DK18" s="629"/>
      <c r="DL18" s="629"/>
      <c r="DM18" s="629"/>
      <c r="DN18" s="629"/>
      <c r="DO18" s="629"/>
      <c r="DP18" s="630"/>
      <c r="DQ18" s="634">
        <v>15678</v>
      </c>
      <c r="DR18" s="629"/>
      <c r="DS18" s="629"/>
      <c r="DT18" s="629"/>
      <c r="DU18" s="629"/>
      <c r="DV18" s="629"/>
      <c r="DW18" s="629"/>
      <c r="DX18" s="629"/>
      <c r="DY18" s="629"/>
      <c r="DZ18" s="629"/>
      <c r="EA18" s="629"/>
      <c r="EB18" s="629"/>
      <c r="EC18" s="672"/>
    </row>
    <row r="19" spans="2:133" ht="11.25" customHeight="1" x14ac:dyDescent="0.15">
      <c r="B19" s="625" t="s">
        <v>269</v>
      </c>
      <c r="C19" s="626"/>
      <c r="D19" s="626"/>
      <c r="E19" s="626"/>
      <c r="F19" s="626"/>
      <c r="G19" s="626"/>
      <c r="H19" s="626"/>
      <c r="I19" s="626"/>
      <c r="J19" s="626"/>
      <c r="K19" s="626"/>
      <c r="L19" s="626"/>
      <c r="M19" s="626"/>
      <c r="N19" s="626"/>
      <c r="O19" s="626"/>
      <c r="P19" s="626"/>
      <c r="Q19" s="627"/>
      <c r="R19" s="628">
        <v>1458</v>
      </c>
      <c r="S19" s="629"/>
      <c r="T19" s="629"/>
      <c r="U19" s="629"/>
      <c r="V19" s="629"/>
      <c r="W19" s="629"/>
      <c r="X19" s="629"/>
      <c r="Y19" s="630"/>
      <c r="Z19" s="655">
        <v>0</v>
      </c>
      <c r="AA19" s="655"/>
      <c r="AB19" s="655"/>
      <c r="AC19" s="655"/>
      <c r="AD19" s="656">
        <v>1458</v>
      </c>
      <c r="AE19" s="656"/>
      <c r="AF19" s="656"/>
      <c r="AG19" s="656"/>
      <c r="AH19" s="656"/>
      <c r="AI19" s="656"/>
      <c r="AJ19" s="656"/>
      <c r="AK19" s="656"/>
      <c r="AL19" s="631">
        <v>0</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t="s">
        <v>127</v>
      </c>
      <c r="BH19" s="629"/>
      <c r="BI19" s="629"/>
      <c r="BJ19" s="629"/>
      <c r="BK19" s="629"/>
      <c r="BL19" s="629"/>
      <c r="BM19" s="629"/>
      <c r="BN19" s="630"/>
      <c r="BO19" s="655" t="s">
        <v>127</v>
      </c>
      <c r="BP19" s="655"/>
      <c r="BQ19" s="655"/>
      <c r="BR19" s="655"/>
      <c r="BS19" s="656" t="s">
        <v>226</v>
      </c>
      <c r="BT19" s="656"/>
      <c r="BU19" s="656"/>
      <c r="BV19" s="656"/>
      <c r="BW19" s="656"/>
      <c r="BX19" s="656"/>
      <c r="BY19" s="656"/>
      <c r="BZ19" s="656"/>
      <c r="CA19" s="656"/>
      <c r="CB19" s="714"/>
      <c r="CD19" s="662" t="s">
        <v>271</v>
      </c>
      <c r="CE19" s="663"/>
      <c r="CF19" s="663"/>
      <c r="CG19" s="663"/>
      <c r="CH19" s="663"/>
      <c r="CI19" s="663"/>
      <c r="CJ19" s="663"/>
      <c r="CK19" s="663"/>
      <c r="CL19" s="663"/>
      <c r="CM19" s="663"/>
      <c r="CN19" s="663"/>
      <c r="CO19" s="663"/>
      <c r="CP19" s="663"/>
      <c r="CQ19" s="664"/>
      <c r="CR19" s="628" t="s">
        <v>127</v>
      </c>
      <c r="CS19" s="629"/>
      <c r="CT19" s="629"/>
      <c r="CU19" s="629"/>
      <c r="CV19" s="629"/>
      <c r="CW19" s="629"/>
      <c r="CX19" s="629"/>
      <c r="CY19" s="630"/>
      <c r="CZ19" s="655" t="s">
        <v>127</v>
      </c>
      <c r="DA19" s="655"/>
      <c r="DB19" s="655"/>
      <c r="DC19" s="655"/>
      <c r="DD19" s="634" t="s">
        <v>226</v>
      </c>
      <c r="DE19" s="629"/>
      <c r="DF19" s="629"/>
      <c r="DG19" s="629"/>
      <c r="DH19" s="629"/>
      <c r="DI19" s="629"/>
      <c r="DJ19" s="629"/>
      <c r="DK19" s="629"/>
      <c r="DL19" s="629"/>
      <c r="DM19" s="629"/>
      <c r="DN19" s="629"/>
      <c r="DO19" s="629"/>
      <c r="DP19" s="630"/>
      <c r="DQ19" s="634" t="s">
        <v>226</v>
      </c>
      <c r="DR19" s="629"/>
      <c r="DS19" s="629"/>
      <c r="DT19" s="629"/>
      <c r="DU19" s="629"/>
      <c r="DV19" s="629"/>
      <c r="DW19" s="629"/>
      <c r="DX19" s="629"/>
      <c r="DY19" s="629"/>
      <c r="DZ19" s="629"/>
      <c r="EA19" s="629"/>
      <c r="EB19" s="629"/>
      <c r="EC19" s="672"/>
    </row>
    <row r="20" spans="2:133" ht="11.25" customHeight="1" x14ac:dyDescent="0.15">
      <c r="B20" s="625" t="s">
        <v>272</v>
      </c>
      <c r="C20" s="626"/>
      <c r="D20" s="626"/>
      <c r="E20" s="626"/>
      <c r="F20" s="626"/>
      <c r="G20" s="626"/>
      <c r="H20" s="626"/>
      <c r="I20" s="626"/>
      <c r="J20" s="626"/>
      <c r="K20" s="626"/>
      <c r="L20" s="626"/>
      <c r="M20" s="626"/>
      <c r="N20" s="626"/>
      <c r="O20" s="626"/>
      <c r="P20" s="626"/>
      <c r="Q20" s="627"/>
      <c r="R20" s="628">
        <v>890</v>
      </c>
      <c r="S20" s="629"/>
      <c r="T20" s="629"/>
      <c r="U20" s="629"/>
      <c r="V20" s="629"/>
      <c r="W20" s="629"/>
      <c r="X20" s="629"/>
      <c r="Y20" s="630"/>
      <c r="Z20" s="655">
        <v>0</v>
      </c>
      <c r="AA20" s="655"/>
      <c r="AB20" s="655"/>
      <c r="AC20" s="655"/>
      <c r="AD20" s="656">
        <v>890</v>
      </c>
      <c r="AE20" s="656"/>
      <c r="AF20" s="656"/>
      <c r="AG20" s="656"/>
      <c r="AH20" s="656"/>
      <c r="AI20" s="656"/>
      <c r="AJ20" s="656"/>
      <c r="AK20" s="656"/>
      <c r="AL20" s="631">
        <v>0</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t="s">
        <v>226</v>
      </c>
      <c r="BH20" s="629"/>
      <c r="BI20" s="629"/>
      <c r="BJ20" s="629"/>
      <c r="BK20" s="629"/>
      <c r="BL20" s="629"/>
      <c r="BM20" s="629"/>
      <c r="BN20" s="630"/>
      <c r="BO20" s="655" t="s">
        <v>226</v>
      </c>
      <c r="BP20" s="655"/>
      <c r="BQ20" s="655"/>
      <c r="BR20" s="655"/>
      <c r="BS20" s="656" t="s">
        <v>127</v>
      </c>
      <c r="BT20" s="656"/>
      <c r="BU20" s="656"/>
      <c r="BV20" s="656"/>
      <c r="BW20" s="656"/>
      <c r="BX20" s="656"/>
      <c r="BY20" s="656"/>
      <c r="BZ20" s="656"/>
      <c r="CA20" s="656"/>
      <c r="CB20" s="714"/>
      <c r="CD20" s="662" t="s">
        <v>274</v>
      </c>
      <c r="CE20" s="663"/>
      <c r="CF20" s="663"/>
      <c r="CG20" s="663"/>
      <c r="CH20" s="663"/>
      <c r="CI20" s="663"/>
      <c r="CJ20" s="663"/>
      <c r="CK20" s="663"/>
      <c r="CL20" s="663"/>
      <c r="CM20" s="663"/>
      <c r="CN20" s="663"/>
      <c r="CO20" s="663"/>
      <c r="CP20" s="663"/>
      <c r="CQ20" s="664"/>
      <c r="CR20" s="628">
        <v>11100739</v>
      </c>
      <c r="CS20" s="629"/>
      <c r="CT20" s="629"/>
      <c r="CU20" s="629"/>
      <c r="CV20" s="629"/>
      <c r="CW20" s="629"/>
      <c r="CX20" s="629"/>
      <c r="CY20" s="630"/>
      <c r="CZ20" s="655">
        <v>100</v>
      </c>
      <c r="DA20" s="655"/>
      <c r="DB20" s="655"/>
      <c r="DC20" s="655"/>
      <c r="DD20" s="634">
        <v>3018040</v>
      </c>
      <c r="DE20" s="629"/>
      <c r="DF20" s="629"/>
      <c r="DG20" s="629"/>
      <c r="DH20" s="629"/>
      <c r="DI20" s="629"/>
      <c r="DJ20" s="629"/>
      <c r="DK20" s="629"/>
      <c r="DL20" s="629"/>
      <c r="DM20" s="629"/>
      <c r="DN20" s="629"/>
      <c r="DO20" s="629"/>
      <c r="DP20" s="630"/>
      <c r="DQ20" s="634">
        <v>6571360</v>
      </c>
      <c r="DR20" s="629"/>
      <c r="DS20" s="629"/>
      <c r="DT20" s="629"/>
      <c r="DU20" s="629"/>
      <c r="DV20" s="629"/>
      <c r="DW20" s="629"/>
      <c r="DX20" s="629"/>
      <c r="DY20" s="629"/>
      <c r="DZ20" s="629"/>
      <c r="EA20" s="629"/>
      <c r="EB20" s="629"/>
      <c r="EC20" s="672"/>
    </row>
    <row r="21" spans="2:133" ht="11.25" customHeight="1" x14ac:dyDescent="0.15">
      <c r="B21" s="625" t="s">
        <v>275</v>
      </c>
      <c r="C21" s="626"/>
      <c r="D21" s="626"/>
      <c r="E21" s="626"/>
      <c r="F21" s="626"/>
      <c r="G21" s="626"/>
      <c r="H21" s="626"/>
      <c r="I21" s="626"/>
      <c r="J21" s="626"/>
      <c r="K21" s="626"/>
      <c r="L21" s="626"/>
      <c r="M21" s="626"/>
      <c r="N21" s="626"/>
      <c r="O21" s="626"/>
      <c r="P21" s="626"/>
      <c r="Q21" s="627"/>
      <c r="R21" s="628">
        <v>327</v>
      </c>
      <c r="S21" s="629"/>
      <c r="T21" s="629"/>
      <c r="U21" s="629"/>
      <c r="V21" s="629"/>
      <c r="W21" s="629"/>
      <c r="X21" s="629"/>
      <c r="Y21" s="630"/>
      <c r="Z21" s="655">
        <v>0</v>
      </c>
      <c r="AA21" s="655"/>
      <c r="AB21" s="655"/>
      <c r="AC21" s="655"/>
      <c r="AD21" s="656">
        <v>327</v>
      </c>
      <c r="AE21" s="656"/>
      <c r="AF21" s="656"/>
      <c r="AG21" s="656"/>
      <c r="AH21" s="656"/>
      <c r="AI21" s="656"/>
      <c r="AJ21" s="656"/>
      <c r="AK21" s="656"/>
      <c r="AL21" s="631">
        <v>0</v>
      </c>
      <c r="AM21" s="632"/>
      <c r="AN21" s="632"/>
      <c r="AO21" s="657"/>
      <c r="AP21" s="721" t="s">
        <v>276</v>
      </c>
      <c r="AQ21" s="728"/>
      <c r="AR21" s="728"/>
      <c r="AS21" s="728"/>
      <c r="AT21" s="728"/>
      <c r="AU21" s="728"/>
      <c r="AV21" s="728"/>
      <c r="AW21" s="728"/>
      <c r="AX21" s="728"/>
      <c r="AY21" s="728"/>
      <c r="AZ21" s="728"/>
      <c r="BA21" s="728"/>
      <c r="BB21" s="728"/>
      <c r="BC21" s="728"/>
      <c r="BD21" s="728"/>
      <c r="BE21" s="728"/>
      <c r="BF21" s="723"/>
      <c r="BG21" s="628" t="s">
        <v>127</v>
      </c>
      <c r="BH21" s="629"/>
      <c r="BI21" s="629"/>
      <c r="BJ21" s="629"/>
      <c r="BK21" s="629"/>
      <c r="BL21" s="629"/>
      <c r="BM21" s="629"/>
      <c r="BN21" s="630"/>
      <c r="BO21" s="655" t="s">
        <v>127</v>
      </c>
      <c r="BP21" s="655"/>
      <c r="BQ21" s="655"/>
      <c r="BR21" s="655"/>
      <c r="BS21" s="656" t="s">
        <v>127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277</v>
      </c>
      <c r="C22" s="692"/>
      <c r="D22" s="692"/>
      <c r="E22" s="692"/>
      <c r="F22" s="692"/>
      <c r="G22" s="692"/>
      <c r="H22" s="692"/>
      <c r="I22" s="692"/>
      <c r="J22" s="692"/>
      <c r="K22" s="692"/>
      <c r="L22" s="692"/>
      <c r="M22" s="692"/>
      <c r="N22" s="692"/>
      <c r="O22" s="692"/>
      <c r="P22" s="692"/>
      <c r="Q22" s="693"/>
      <c r="R22" s="628">
        <v>3960</v>
      </c>
      <c r="S22" s="629"/>
      <c r="T22" s="629"/>
      <c r="U22" s="629"/>
      <c r="V22" s="629"/>
      <c r="W22" s="629"/>
      <c r="X22" s="629"/>
      <c r="Y22" s="630"/>
      <c r="Z22" s="655">
        <v>0</v>
      </c>
      <c r="AA22" s="655"/>
      <c r="AB22" s="655"/>
      <c r="AC22" s="655"/>
      <c r="AD22" s="656" t="s">
        <v>226</v>
      </c>
      <c r="AE22" s="656"/>
      <c r="AF22" s="656"/>
      <c r="AG22" s="656"/>
      <c r="AH22" s="656"/>
      <c r="AI22" s="656"/>
      <c r="AJ22" s="656"/>
      <c r="AK22" s="656"/>
      <c r="AL22" s="631" t="s">
        <v>226</v>
      </c>
      <c r="AM22" s="632"/>
      <c r="AN22" s="632"/>
      <c r="AO22" s="657"/>
      <c r="AP22" s="721" t="s">
        <v>278</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226</v>
      </c>
      <c r="BP22" s="655"/>
      <c r="BQ22" s="655"/>
      <c r="BR22" s="655"/>
      <c r="BS22" s="656" t="s">
        <v>127</v>
      </c>
      <c r="BT22" s="656"/>
      <c r="BU22" s="656"/>
      <c r="BV22" s="656"/>
      <c r="BW22" s="656"/>
      <c r="BX22" s="656"/>
      <c r="BY22" s="656"/>
      <c r="BZ22" s="656"/>
      <c r="CA22" s="656"/>
      <c r="CB22" s="714"/>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280</v>
      </c>
      <c r="C23" s="626"/>
      <c r="D23" s="626"/>
      <c r="E23" s="626"/>
      <c r="F23" s="626"/>
      <c r="G23" s="626"/>
      <c r="H23" s="626"/>
      <c r="I23" s="626"/>
      <c r="J23" s="626"/>
      <c r="K23" s="626"/>
      <c r="L23" s="626"/>
      <c r="M23" s="626"/>
      <c r="N23" s="626"/>
      <c r="O23" s="626"/>
      <c r="P23" s="626"/>
      <c r="Q23" s="627"/>
      <c r="R23" s="628">
        <v>4898467</v>
      </c>
      <c r="S23" s="629"/>
      <c r="T23" s="629"/>
      <c r="U23" s="629"/>
      <c r="V23" s="629"/>
      <c r="W23" s="629"/>
      <c r="X23" s="629"/>
      <c r="Y23" s="630"/>
      <c r="Z23" s="655">
        <v>41.2</v>
      </c>
      <c r="AA23" s="655"/>
      <c r="AB23" s="655"/>
      <c r="AC23" s="655"/>
      <c r="AD23" s="656">
        <v>4518496</v>
      </c>
      <c r="AE23" s="656"/>
      <c r="AF23" s="656"/>
      <c r="AG23" s="656"/>
      <c r="AH23" s="656"/>
      <c r="AI23" s="656"/>
      <c r="AJ23" s="656"/>
      <c r="AK23" s="656"/>
      <c r="AL23" s="631">
        <v>80.7</v>
      </c>
      <c r="AM23" s="632"/>
      <c r="AN23" s="632"/>
      <c r="AO23" s="657"/>
      <c r="AP23" s="721" t="s">
        <v>281</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9" t="s">
        <v>285</v>
      </c>
      <c r="DM23" s="740"/>
      <c r="DN23" s="740"/>
      <c r="DO23" s="740"/>
      <c r="DP23" s="740"/>
      <c r="DQ23" s="740"/>
      <c r="DR23" s="740"/>
      <c r="DS23" s="740"/>
      <c r="DT23" s="740"/>
      <c r="DU23" s="740"/>
      <c r="DV23" s="741"/>
      <c r="DW23" s="730" t="s">
        <v>286</v>
      </c>
      <c r="DX23" s="731"/>
      <c r="DY23" s="731"/>
      <c r="DZ23" s="731"/>
      <c r="EA23" s="731"/>
      <c r="EB23" s="731"/>
      <c r="EC23" s="732"/>
    </row>
    <row r="24" spans="2:133" ht="11.25" customHeight="1" x14ac:dyDescent="0.15">
      <c r="B24" s="625" t="s">
        <v>287</v>
      </c>
      <c r="C24" s="626"/>
      <c r="D24" s="626"/>
      <c r="E24" s="626"/>
      <c r="F24" s="626"/>
      <c r="G24" s="626"/>
      <c r="H24" s="626"/>
      <c r="I24" s="626"/>
      <c r="J24" s="626"/>
      <c r="K24" s="626"/>
      <c r="L24" s="626"/>
      <c r="M24" s="626"/>
      <c r="N24" s="626"/>
      <c r="O24" s="626"/>
      <c r="P24" s="626"/>
      <c r="Q24" s="627"/>
      <c r="R24" s="628">
        <v>4518496</v>
      </c>
      <c r="S24" s="629"/>
      <c r="T24" s="629"/>
      <c r="U24" s="629"/>
      <c r="V24" s="629"/>
      <c r="W24" s="629"/>
      <c r="X24" s="629"/>
      <c r="Y24" s="630"/>
      <c r="Z24" s="655">
        <v>38</v>
      </c>
      <c r="AA24" s="655"/>
      <c r="AB24" s="655"/>
      <c r="AC24" s="655"/>
      <c r="AD24" s="656">
        <v>4518496</v>
      </c>
      <c r="AE24" s="656"/>
      <c r="AF24" s="656"/>
      <c r="AG24" s="656"/>
      <c r="AH24" s="656"/>
      <c r="AI24" s="656"/>
      <c r="AJ24" s="656"/>
      <c r="AK24" s="656"/>
      <c r="AL24" s="631">
        <v>80.7</v>
      </c>
      <c r="AM24" s="632"/>
      <c r="AN24" s="632"/>
      <c r="AO24" s="657"/>
      <c r="AP24" s="721" t="s">
        <v>288</v>
      </c>
      <c r="AQ24" s="728"/>
      <c r="AR24" s="728"/>
      <c r="AS24" s="728"/>
      <c r="AT24" s="728"/>
      <c r="AU24" s="728"/>
      <c r="AV24" s="728"/>
      <c r="AW24" s="728"/>
      <c r="AX24" s="728"/>
      <c r="AY24" s="728"/>
      <c r="AZ24" s="728"/>
      <c r="BA24" s="728"/>
      <c r="BB24" s="728"/>
      <c r="BC24" s="728"/>
      <c r="BD24" s="728"/>
      <c r="BE24" s="728"/>
      <c r="BF24" s="723"/>
      <c r="BG24" s="628" t="s">
        <v>226</v>
      </c>
      <c r="BH24" s="629"/>
      <c r="BI24" s="629"/>
      <c r="BJ24" s="629"/>
      <c r="BK24" s="629"/>
      <c r="BL24" s="629"/>
      <c r="BM24" s="629"/>
      <c r="BN24" s="630"/>
      <c r="BO24" s="655" t="s">
        <v>226</v>
      </c>
      <c r="BP24" s="655"/>
      <c r="BQ24" s="655"/>
      <c r="BR24" s="655"/>
      <c r="BS24" s="656" t="s">
        <v>127</v>
      </c>
      <c r="BT24" s="656"/>
      <c r="BU24" s="656"/>
      <c r="BV24" s="656"/>
      <c r="BW24" s="656"/>
      <c r="BX24" s="656"/>
      <c r="BY24" s="656"/>
      <c r="BZ24" s="656"/>
      <c r="CA24" s="656"/>
      <c r="CB24" s="714"/>
      <c r="CD24" s="684" t="s">
        <v>289</v>
      </c>
      <c r="CE24" s="685"/>
      <c r="CF24" s="685"/>
      <c r="CG24" s="685"/>
      <c r="CH24" s="685"/>
      <c r="CI24" s="685"/>
      <c r="CJ24" s="685"/>
      <c r="CK24" s="685"/>
      <c r="CL24" s="685"/>
      <c r="CM24" s="685"/>
      <c r="CN24" s="685"/>
      <c r="CO24" s="685"/>
      <c r="CP24" s="685"/>
      <c r="CQ24" s="686"/>
      <c r="CR24" s="681">
        <v>4122521</v>
      </c>
      <c r="CS24" s="682"/>
      <c r="CT24" s="682"/>
      <c r="CU24" s="682"/>
      <c r="CV24" s="682"/>
      <c r="CW24" s="682"/>
      <c r="CX24" s="682"/>
      <c r="CY24" s="725"/>
      <c r="CZ24" s="726">
        <v>37.1</v>
      </c>
      <c r="DA24" s="701"/>
      <c r="DB24" s="701"/>
      <c r="DC24" s="729"/>
      <c r="DD24" s="724">
        <v>3174350</v>
      </c>
      <c r="DE24" s="682"/>
      <c r="DF24" s="682"/>
      <c r="DG24" s="682"/>
      <c r="DH24" s="682"/>
      <c r="DI24" s="682"/>
      <c r="DJ24" s="682"/>
      <c r="DK24" s="725"/>
      <c r="DL24" s="724">
        <v>3118114</v>
      </c>
      <c r="DM24" s="682"/>
      <c r="DN24" s="682"/>
      <c r="DO24" s="682"/>
      <c r="DP24" s="682"/>
      <c r="DQ24" s="682"/>
      <c r="DR24" s="682"/>
      <c r="DS24" s="682"/>
      <c r="DT24" s="682"/>
      <c r="DU24" s="682"/>
      <c r="DV24" s="725"/>
      <c r="DW24" s="726">
        <v>54</v>
      </c>
      <c r="DX24" s="701"/>
      <c r="DY24" s="701"/>
      <c r="DZ24" s="701"/>
      <c r="EA24" s="701"/>
      <c r="EB24" s="701"/>
      <c r="EC24" s="727"/>
    </row>
    <row r="25" spans="2:133" ht="11.25" customHeight="1" x14ac:dyDescent="0.15">
      <c r="B25" s="625" t="s">
        <v>290</v>
      </c>
      <c r="C25" s="626"/>
      <c r="D25" s="626"/>
      <c r="E25" s="626"/>
      <c r="F25" s="626"/>
      <c r="G25" s="626"/>
      <c r="H25" s="626"/>
      <c r="I25" s="626"/>
      <c r="J25" s="626"/>
      <c r="K25" s="626"/>
      <c r="L25" s="626"/>
      <c r="M25" s="626"/>
      <c r="N25" s="626"/>
      <c r="O25" s="626"/>
      <c r="P25" s="626"/>
      <c r="Q25" s="627"/>
      <c r="R25" s="628">
        <v>379971</v>
      </c>
      <c r="S25" s="629"/>
      <c r="T25" s="629"/>
      <c r="U25" s="629"/>
      <c r="V25" s="629"/>
      <c r="W25" s="629"/>
      <c r="X25" s="629"/>
      <c r="Y25" s="630"/>
      <c r="Z25" s="655">
        <v>3.2</v>
      </c>
      <c r="AA25" s="655"/>
      <c r="AB25" s="655"/>
      <c r="AC25" s="655"/>
      <c r="AD25" s="656" t="s">
        <v>226</v>
      </c>
      <c r="AE25" s="656"/>
      <c r="AF25" s="656"/>
      <c r="AG25" s="656"/>
      <c r="AH25" s="656"/>
      <c r="AI25" s="656"/>
      <c r="AJ25" s="656"/>
      <c r="AK25" s="656"/>
      <c r="AL25" s="631" t="s">
        <v>127</v>
      </c>
      <c r="AM25" s="632"/>
      <c r="AN25" s="632"/>
      <c r="AO25" s="657"/>
      <c r="AP25" s="721" t="s">
        <v>291</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226</v>
      </c>
      <c r="BT25" s="656"/>
      <c r="BU25" s="656"/>
      <c r="BV25" s="656"/>
      <c r="BW25" s="656"/>
      <c r="BX25" s="656"/>
      <c r="BY25" s="656"/>
      <c r="BZ25" s="656"/>
      <c r="CA25" s="656"/>
      <c r="CB25" s="714"/>
      <c r="CD25" s="662" t="s">
        <v>292</v>
      </c>
      <c r="CE25" s="663"/>
      <c r="CF25" s="663"/>
      <c r="CG25" s="663"/>
      <c r="CH25" s="663"/>
      <c r="CI25" s="663"/>
      <c r="CJ25" s="663"/>
      <c r="CK25" s="663"/>
      <c r="CL25" s="663"/>
      <c r="CM25" s="663"/>
      <c r="CN25" s="663"/>
      <c r="CO25" s="663"/>
      <c r="CP25" s="663"/>
      <c r="CQ25" s="664"/>
      <c r="CR25" s="628">
        <v>1675156</v>
      </c>
      <c r="CS25" s="639"/>
      <c r="CT25" s="639"/>
      <c r="CU25" s="639"/>
      <c r="CV25" s="639"/>
      <c r="CW25" s="639"/>
      <c r="CX25" s="639"/>
      <c r="CY25" s="640"/>
      <c r="CZ25" s="631">
        <v>15.1</v>
      </c>
      <c r="DA25" s="641"/>
      <c r="DB25" s="641"/>
      <c r="DC25" s="642"/>
      <c r="DD25" s="634">
        <v>1508349</v>
      </c>
      <c r="DE25" s="639"/>
      <c r="DF25" s="639"/>
      <c r="DG25" s="639"/>
      <c r="DH25" s="639"/>
      <c r="DI25" s="639"/>
      <c r="DJ25" s="639"/>
      <c r="DK25" s="640"/>
      <c r="DL25" s="634">
        <v>1466960</v>
      </c>
      <c r="DM25" s="639"/>
      <c r="DN25" s="639"/>
      <c r="DO25" s="639"/>
      <c r="DP25" s="639"/>
      <c r="DQ25" s="639"/>
      <c r="DR25" s="639"/>
      <c r="DS25" s="639"/>
      <c r="DT25" s="639"/>
      <c r="DU25" s="639"/>
      <c r="DV25" s="640"/>
      <c r="DW25" s="631">
        <v>25.4</v>
      </c>
      <c r="DX25" s="641"/>
      <c r="DY25" s="641"/>
      <c r="DZ25" s="641"/>
      <c r="EA25" s="641"/>
      <c r="EB25" s="641"/>
      <c r="EC25" s="673"/>
    </row>
    <row r="26" spans="2:133" ht="11.25" customHeight="1" x14ac:dyDescent="0.15">
      <c r="B26" s="625" t="s">
        <v>293</v>
      </c>
      <c r="C26" s="626"/>
      <c r="D26" s="626"/>
      <c r="E26" s="626"/>
      <c r="F26" s="626"/>
      <c r="G26" s="626"/>
      <c r="H26" s="626"/>
      <c r="I26" s="626"/>
      <c r="J26" s="626"/>
      <c r="K26" s="626"/>
      <c r="L26" s="626"/>
      <c r="M26" s="626"/>
      <c r="N26" s="626"/>
      <c r="O26" s="626"/>
      <c r="P26" s="626"/>
      <c r="Q26" s="627"/>
      <c r="R26" s="628" t="s">
        <v>226</v>
      </c>
      <c r="S26" s="629"/>
      <c r="T26" s="629"/>
      <c r="U26" s="629"/>
      <c r="V26" s="629"/>
      <c r="W26" s="629"/>
      <c r="X26" s="629"/>
      <c r="Y26" s="630"/>
      <c r="Z26" s="655" t="s">
        <v>127</v>
      </c>
      <c r="AA26" s="655"/>
      <c r="AB26" s="655"/>
      <c r="AC26" s="655"/>
      <c r="AD26" s="656" t="s">
        <v>226</v>
      </c>
      <c r="AE26" s="656"/>
      <c r="AF26" s="656"/>
      <c r="AG26" s="656"/>
      <c r="AH26" s="656"/>
      <c r="AI26" s="656"/>
      <c r="AJ26" s="656"/>
      <c r="AK26" s="656"/>
      <c r="AL26" s="631" t="s">
        <v>226</v>
      </c>
      <c r="AM26" s="632"/>
      <c r="AN26" s="632"/>
      <c r="AO26" s="657"/>
      <c r="AP26" s="721" t="s">
        <v>294</v>
      </c>
      <c r="AQ26" s="722"/>
      <c r="AR26" s="722"/>
      <c r="AS26" s="722"/>
      <c r="AT26" s="722"/>
      <c r="AU26" s="722"/>
      <c r="AV26" s="722"/>
      <c r="AW26" s="722"/>
      <c r="AX26" s="722"/>
      <c r="AY26" s="722"/>
      <c r="AZ26" s="722"/>
      <c r="BA26" s="722"/>
      <c r="BB26" s="722"/>
      <c r="BC26" s="722"/>
      <c r="BD26" s="722"/>
      <c r="BE26" s="722"/>
      <c r="BF26" s="723"/>
      <c r="BG26" s="628" t="s">
        <v>226</v>
      </c>
      <c r="BH26" s="629"/>
      <c r="BI26" s="629"/>
      <c r="BJ26" s="629"/>
      <c r="BK26" s="629"/>
      <c r="BL26" s="629"/>
      <c r="BM26" s="629"/>
      <c r="BN26" s="630"/>
      <c r="BO26" s="655" t="s">
        <v>226</v>
      </c>
      <c r="BP26" s="655"/>
      <c r="BQ26" s="655"/>
      <c r="BR26" s="655"/>
      <c r="BS26" s="656" t="s">
        <v>127</v>
      </c>
      <c r="BT26" s="656"/>
      <c r="BU26" s="656"/>
      <c r="BV26" s="656"/>
      <c r="BW26" s="656"/>
      <c r="BX26" s="656"/>
      <c r="BY26" s="656"/>
      <c r="BZ26" s="656"/>
      <c r="CA26" s="656"/>
      <c r="CB26" s="714"/>
      <c r="CD26" s="662" t="s">
        <v>295</v>
      </c>
      <c r="CE26" s="663"/>
      <c r="CF26" s="663"/>
      <c r="CG26" s="663"/>
      <c r="CH26" s="663"/>
      <c r="CI26" s="663"/>
      <c r="CJ26" s="663"/>
      <c r="CK26" s="663"/>
      <c r="CL26" s="663"/>
      <c r="CM26" s="663"/>
      <c r="CN26" s="663"/>
      <c r="CO26" s="663"/>
      <c r="CP26" s="663"/>
      <c r="CQ26" s="664"/>
      <c r="CR26" s="628">
        <v>855820</v>
      </c>
      <c r="CS26" s="629"/>
      <c r="CT26" s="629"/>
      <c r="CU26" s="629"/>
      <c r="CV26" s="629"/>
      <c r="CW26" s="629"/>
      <c r="CX26" s="629"/>
      <c r="CY26" s="630"/>
      <c r="CZ26" s="631">
        <v>7.7</v>
      </c>
      <c r="DA26" s="641"/>
      <c r="DB26" s="641"/>
      <c r="DC26" s="642"/>
      <c r="DD26" s="634">
        <v>770266</v>
      </c>
      <c r="DE26" s="629"/>
      <c r="DF26" s="629"/>
      <c r="DG26" s="629"/>
      <c r="DH26" s="629"/>
      <c r="DI26" s="629"/>
      <c r="DJ26" s="629"/>
      <c r="DK26" s="630"/>
      <c r="DL26" s="634" t="s">
        <v>127</v>
      </c>
      <c r="DM26" s="629"/>
      <c r="DN26" s="629"/>
      <c r="DO26" s="629"/>
      <c r="DP26" s="629"/>
      <c r="DQ26" s="629"/>
      <c r="DR26" s="629"/>
      <c r="DS26" s="629"/>
      <c r="DT26" s="629"/>
      <c r="DU26" s="629"/>
      <c r="DV26" s="630"/>
      <c r="DW26" s="631" t="s">
        <v>226</v>
      </c>
      <c r="DX26" s="641"/>
      <c r="DY26" s="641"/>
      <c r="DZ26" s="641"/>
      <c r="EA26" s="641"/>
      <c r="EB26" s="641"/>
      <c r="EC26" s="673"/>
    </row>
    <row r="27" spans="2:133" ht="11.25" customHeight="1" x14ac:dyDescent="0.15">
      <c r="B27" s="625" t="s">
        <v>296</v>
      </c>
      <c r="C27" s="626"/>
      <c r="D27" s="626"/>
      <c r="E27" s="626"/>
      <c r="F27" s="626"/>
      <c r="G27" s="626"/>
      <c r="H27" s="626"/>
      <c r="I27" s="626"/>
      <c r="J27" s="626"/>
      <c r="K27" s="626"/>
      <c r="L27" s="626"/>
      <c r="M27" s="626"/>
      <c r="N27" s="626"/>
      <c r="O27" s="626"/>
      <c r="P27" s="626"/>
      <c r="Q27" s="627"/>
      <c r="R27" s="628">
        <v>5971870</v>
      </c>
      <c r="S27" s="629"/>
      <c r="T27" s="629"/>
      <c r="U27" s="629"/>
      <c r="V27" s="629"/>
      <c r="W27" s="629"/>
      <c r="X27" s="629"/>
      <c r="Y27" s="630"/>
      <c r="Z27" s="655">
        <v>50.2</v>
      </c>
      <c r="AA27" s="655"/>
      <c r="AB27" s="655"/>
      <c r="AC27" s="655"/>
      <c r="AD27" s="656">
        <v>5591899</v>
      </c>
      <c r="AE27" s="656"/>
      <c r="AF27" s="656"/>
      <c r="AG27" s="656"/>
      <c r="AH27" s="656"/>
      <c r="AI27" s="656"/>
      <c r="AJ27" s="656"/>
      <c r="AK27" s="656"/>
      <c r="AL27" s="631">
        <v>99.9</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782550</v>
      </c>
      <c r="BH27" s="629"/>
      <c r="BI27" s="629"/>
      <c r="BJ27" s="629"/>
      <c r="BK27" s="629"/>
      <c r="BL27" s="629"/>
      <c r="BM27" s="629"/>
      <c r="BN27" s="630"/>
      <c r="BO27" s="655">
        <v>100</v>
      </c>
      <c r="BP27" s="655"/>
      <c r="BQ27" s="655"/>
      <c r="BR27" s="655"/>
      <c r="BS27" s="656" t="s">
        <v>127</v>
      </c>
      <c r="BT27" s="656"/>
      <c r="BU27" s="656"/>
      <c r="BV27" s="656"/>
      <c r="BW27" s="656"/>
      <c r="BX27" s="656"/>
      <c r="BY27" s="656"/>
      <c r="BZ27" s="656"/>
      <c r="CA27" s="656"/>
      <c r="CB27" s="714"/>
      <c r="CD27" s="662" t="s">
        <v>298</v>
      </c>
      <c r="CE27" s="663"/>
      <c r="CF27" s="663"/>
      <c r="CG27" s="663"/>
      <c r="CH27" s="663"/>
      <c r="CI27" s="663"/>
      <c r="CJ27" s="663"/>
      <c r="CK27" s="663"/>
      <c r="CL27" s="663"/>
      <c r="CM27" s="663"/>
      <c r="CN27" s="663"/>
      <c r="CO27" s="663"/>
      <c r="CP27" s="663"/>
      <c r="CQ27" s="664"/>
      <c r="CR27" s="628">
        <v>991215</v>
      </c>
      <c r="CS27" s="639"/>
      <c r="CT27" s="639"/>
      <c r="CU27" s="639"/>
      <c r="CV27" s="639"/>
      <c r="CW27" s="639"/>
      <c r="CX27" s="639"/>
      <c r="CY27" s="640"/>
      <c r="CZ27" s="631">
        <v>8.9</v>
      </c>
      <c r="DA27" s="641"/>
      <c r="DB27" s="641"/>
      <c r="DC27" s="642"/>
      <c r="DD27" s="634">
        <v>255575</v>
      </c>
      <c r="DE27" s="639"/>
      <c r="DF27" s="639"/>
      <c r="DG27" s="639"/>
      <c r="DH27" s="639"/>
      <c r="DI27" s="639"/>
      <c r="DJ27" s="639"/>
      <c r="DK27" s="640"/>
      <c r="DL27" s="634">
        <v>240728</v>
      </c>
      <c r="DM27" s="639"/>
      <c r="DN27" s="639"/>
      <c r="DO27" s="639"/>
      <c r="DP27" s="639"/>
      <c r="DQ27" s="639"/>
      <c r="DR27" s="639"/>
      <c r="DS27" s="639"/>
      <c r="DT27" s="639"/>
      <c r="DU27" s="639"/>
      <c r="DV27" s="640"/>
      <c r="DW27" s="631">
        <v>4.2</v>
      </c>
      <c r="DX27" s="641"/>
      <c r="DY27" s="641"/>
      <c r="DZ27" s="641"/>
      <c r="EA27" s="641"/>
      <c r="EB27" s="641"/>
      <c r="EC27" s="673"/>
    </row>
    <row r="28" spans="2:133" ht="11.25" customHeight="1" x14ac:dyDescent="0.15">
      <c r="B28" s="625" t="s">
        <v>299</v>
      </c>
      <c r="C28" s="626"/>
      <c r="D28" s="626"/>
      <c r="E28" s="626"/>
      <c r="F28" s="626"/>
      <c r="G28" s="626"/>
      <c r="H28" s="626"/>
      <c r="I28" s="626"/>
      <c r="J28" s="626"/>
      <c r="K28" s="626"/>
      <c r="L28" s="626"/>
      <c r="M28" s="626"/>
      <c r="N28" s="626"/>
      <c r="O28" s="626"/>
      <c r="P28" s="626"/>
      <c r="Q28" s="627"/>
      <c r="R28" s="628">
        <v>861</v>
      </c>
      <c r="S28" s="629"/>
      <c r="T28" s="629"/>
      <c r="U28" s="629"/>
      <c r="V28" s="629"/>
      <c r="W28" s="629"/>
      <c r="X28" s="629"/>
      <c r="Y28" s="630"/>
      <c r="Z28" s="655">
        <v>0</v>
      </c>
      <c r="AA28" s="655"/>
      <c r="AB28" s="655"/>
      <c r="AC28" s="655"/>
      <c r="AD28" s="656">
        <v>861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300</v>
      </c>
      <c r="CE28" s="663"/>
      <c r="CF28" s="663"/>
      <c r="CG28" s="663"/>
      <c r="CH28" s="663"/>
      <c r="CI28" s="663"/>
      <c r="CJ28" s="663"/>
      <c r="CK28" s="663"/>
      <c r="CL28" s="663"/>
      <c r="CM28" s="663"/>
      <c r="CN28" s="663"/>
      <c r="CO28" s="663"/>
      <c r="CP28" s="663"/>
      <c r="CQ28" s="664"/>
      <c r="CR28" s="628">
        <v>1456150</v>
      </c>
      <c r="CS28" s="629"/>
      <c r="CT28" s="629"/>
      <c r="CU28" s="629"/>
      <c r="CV28" s="629"/>
      <c r="CW28" s="629"/>
      <c r="CX28" s="629"/>
      <c r="CY28" s="630"/>
      <c r="CZ28" s="631">
        <v>13.1</v>
      </c>
      <c r="DA28" s="641"/>
      <c r="DB28" s="641"/>
      <c r="DC28" s="642"/>
      <c r="DD28" s="634">
        <v>1410426</v>
      </c>
      <c r="DE28" s="629"/>
      <c r="DF28" s="629"/>
      <c r="DG28" s="629"/>
      <c r="DH28" s="629"/>
      <c r="DI28" s="629"/>
      <c r="DJ28" s="629"/>
      <c r="DK28" s="630"/>
      <c r="DL28" s="634">
        <v>1410426</v>
      </c>
      <c r="DM28" s="629"/>
      <c r="DN28" s="629"/>
      <c r="DO28" s="629"/>
      <c r="DP28" s="629"/>
      <c r="DQ28" s="629"/>
      <c r="DR28" s="629"/>
      <c r="DS28" s="629"/>
      <c r="DT28" s="629"/>
      <c r="DU28" s="629"/>
      <c r="DV28" s="630"/>
      <c r="DW28" s="631">
        <v>24.4</v>
      </c>
      <c r="DX28" s="641"/>
      <c r="DY28" s="641"/>
      <c r="DZ28" s="641"/>
      <c r="EA28" s="641"/>
      <c r="EB28" s="641"/>
      <c r="EC28" s="673"/>
    </row>
    <row r="29" spans="2:133" ht="11.25" customHeight="1" x14ac:dyDescent="0.15">
      <c r="B29" s="625" t="s">
        <v>301</v>
      </c>
      <c r="C29" s="626"/>
      <c r="D29" s="626"/>
      <c r="E29" s="626"/>
      <c r="F29" s="626"/>
      <c r="G29" s="626"/>
      <c r="H29" s="626"/>
      <c r="I29" s="626"/>
      <c r="J29" s="626"/>
      <c r="K29" s="626"/>
      <c r="L29" s="626"/>
      <c r="M29" s="626"/>
      <c r="N29" s="626"/>
      <c r="O29" s="626"/>
      <c r="P29" s="626"/>
      <c r="Q29" s="627"/>
      <c r="R29" s="628">
        <v>29834</v>
      </c>
      <c r="S29" s="629"/>
      <c r="T29" s="629"/>
      <c r="U29" s="629"/>
      <c r="V29" s="629"/>
      <c r="W29" s="629"/>
      <c r="X29" s="629"/>
      <c r="Y29" s="630"/>
      <c r="Z29" s="655">
        <v>0.3</v>
      </c>
      <c r="AA29" s="655"/>
      <c r="AB29" s="655"/>
      <c r="AC29" s="655"/>
      <c r="AD29" s="656" t="s">
        <v>226</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302</v>
      </c>
      <c r="CE29" s="716"/>
      <c r="CF29" s="662" t="s">
        <v>303</v>
      </c>
      <c r="CG29" s="663"/>
      <c r="CH29" s="663"/>
      <c r="CI29" s="663"/>
      <c r="CJ29" s="663"/>
      <c r="CK29" s="663"/>
      <c r="CL29" s="663"/>
      <c r="CM29" s="663"/>
      <c r="CN29" s="663"/>
      <c r="CO29" s="663"/>
      <c r="CP29" s="663"/>
      <c r="CQ29" s="664"/>
      <c r="CR29" s="628">
        <v>1455807</v>
      </c>
      <c r="CS29" s="639"/>
      <c r="CT29" s="639"/>
      <c r="CU29" s="639"/>
      <c r="CV29" s="639"/>
      <c r="CW29" s="639"/>
      <c r="CX29" s="639"/>
      <c r="CY29" s="640"/>
      <c r="CZ29" s="631">
        <v>13.1</v>
      </c>
      <c r="DA29" s="641"/>
      <c r="DB29" s="641"/>
      <c r="DC29" s="642"/>
      <c r="DD29" s="634">
        <v>1410083</v>
      </c>
      <c r="DE29" s="639"/>
      <c r="DF29" s="639"/>
      <c r="DG29" s="639"/>
      <c r="DH29" s="639"/>
      <c r="DI29" s="639"/>
      <c r="DJ29" s="639"/>
      <c r="DK29" s="640"/>
      <c r="DL29" s="634">
        <v>1410083</v>
      </c>
      <c r="DM29" s="639"/>
      <c r="DN29" s="639"/>
      <c r="DO29" s="639"/>
      <c r="DP29" s="639"/>
      <c r="DQ29" s="639"/>
      <c r="DR29" s="639"/>
      <c r="DS29" s="639"/>
      <c r="DT29" s="639"/>
      <c r="DU29" s="639"/>
      <c r="DV29" s="640"/>
      <c r="DW29" s="631">
        <v>24.4</v>
      </c>
      <c r="DX29" s="641"/>
      <c r="DY29" s="641"/>
      <c r="DZ29" s="641"/>
      <c r="EA29" s="641"/>
      <c r="EB29" s="641"/>
      <c r="EC29" s="673"/>
    </row>
    <row r="30" spans="2:133" ht="11.25" customHeight="1" x14ac:dyDescent="0.15">
      <c r="B30" s="625" t="s">
        <v>304</v>
      </c>
      <c r="C30" s="626"/>
      <c r="D30" s="626"/>
      <c r="E30" s="626"/>
      <c r="F30" s="626"/>
      <c r="G30" s="626"/>
      <c r="H30" s="626"/>
      <c r="I30" s="626"/>
      <c r="J30" s="626"/>
      <c r="K30" s="626"/>
      <c r="L30" s="626"/>
      <c r="M30" s="626"/>
      <c r="N30" s="626"/>
      <c r="O30" s="626"/>
      <c r="P30" s="626"/>
      <c r="Q30" s="627"/>
      <c r="R30" s="628">
        <v>178821</v>
      </c>
      <c r="S30" s="629"/>
      <c r="T30" s="629"/>
      <c r="U30" s="629"/>
      <c r="V30" s="629"/>
      <c r="W30" s="629"/>
      <c r="X30" s="629"/>
      <c r="Y30" s="630"/>
      <c r="Z30" s="655">
        <v>1.5</v>
      </c>
      <c r="AA30" s="655"/>
      <c r="AB30" s="655"/>
      <c r="AC30" s="655"/>
      <c r="AD30" s="656">
        <v>5962</v>
      </c>
      <c r="AE30" s="656"/>
      <c r="AF30" s="656"/>
      <c r="AG30" s="656"/>
      <c r="AH30" s="656"/>
      <c r="AI30" s="656"/>
      <c r="AJ30" s="656"/>
      <c r="AK30" s="656"/>
      <c r="AL30" s="631">
        <v>0.1</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62" t="s">
        <v>307</v>
      </c>
      <c r="CG30" s="663"/>
      <c r="CH30" s="663"/>
      <c r="CI30" s="663"/>
      <c r="CJ30" s="663"/>
      <c r="CK30" s="663"/>
      <c r="CL30" s="663"/>
      <c r="CM30" s="663"/>
      <c r="CN30" s="663"/>
      <c r="CO30" s="663"/>
      <c r="CP30" s="663"/>
      <c r="CQ30" s="664"/>
      <c r="CR30" s="628">
        <v>1439438</v>
      </c>
      <c r="CS30" s="629"/>
      <c r="CT30" s="629"/>
      <c r="CU30" s="629"/>
      <c r="CV30" s="629"/>
      <c r="CW30" s="629"/>
      <c r="CX30" s="629"/>
      <c r="CY30" s="630"/>
      <c r="CZ30" s="631">
        <v>13</v>
      </c>
      <c r="DA30" s="641"/>
      <c r="DB30" s="641"/>
      <c r="DC30" s="642"/>
      <c r="DD30" s="634">
        <v>1393934</v>
      </c>
      <c r="DE30" s="629"/>
      <c r="DF30" s="629"/>
      <c r="DG30" s="629"/>
      <c r="DH30" s="629"/>
      <c r="DI30" s="629"/>
      <c r="DJ30" s="629"/>
      <c r="DK30" s="630"/>
      <c r="DL30" s="634">
        <v>1393934</v>
      </c>
      <c r="DM30" s="629"/>
      <c r="DN30" s="629"/>
      <c r="DO30" s="629"/>
      <c r="DP30" s="629"/>
      <c r="DQ30" s="629"/>
      <c r="DR30" s="629"/>
      <c r="DS30" s="629"/>
      <c r="DT30" s="629"/>
      <c r="DU30" s="629"/>
      <c r="DV30" s="630"/>
      <c r="DW30" s="631">
        <v>24.2</v>
      </c>
      <c r="DX30" s="641"/>
      <c r="DY30" s="641"/>
      <c r="DZ30" s="641"/>
      <c r="EA30" s="641"/>
      <c r="EB30" s="641"/>
      <c r="EC30" s="673"/>
    </row>
    <row r="31" spans="2:133" ht="11.25" customHeight="1" x14ac:dyDescent="0.15">
      <c r="B31" s="625" t="s">
        <v>308</v>
      </c>
      <c r="C31" s="626"/>
      <c r="D31" s="626"/>
      <c r="E31" s="626"/>
      <c r="F31" s="626"/>
      <c r="G31" s="626"/>
      <c r="H31" s="626"/>
      <c r="I31" s="626"/>
      <c r="J31" s="626"/>
      <c r="K31" s="626"/>
      <c r="L31" s="626"/>
      <c r="M31" s="626"/>
      <c r="N31" s="626"/>
      <c r="O31" s="626"/>
      <c r="P31" s="626"/>
      <c r="Q31" s="627"/>
      <c r="R31" s="628">
        <v>9246</v>
      </c>
      <c r="S31" s="629"/>
      <c r="T31" s="629"/>
      <c r="U31" s="629"/>
      <c r="V31" s="629"/>
      <c r="W31" s="629"/>
      <c r="X31" s="629"/>
      <c r="Y31" s="630"/>
      <c r="Z31" s="655">
        <v>0.1</v>
      </c>
      <c r="AA31" s="655"/>
      <c r="AB31" s="655"/>
      <c r="AC31" s="655"/>
      <c r="AD31" s="656" t="s">
        <v>127</v>
      </c>
      <c r="AE31" s="656"/>
      <c r="AF31" s="656"/>
      <c r="AG31" s="656"/>
      <c r="AH31" s="656"/>
      <c r="AI31" s="656"/>
      <c r="AJ31" s="656"/>
      <c r="AK31" s="656"/>
      <c r="AL31" s="631" t="s">
        <v>127</v>
      </c>
      <c r="AM31" s="632"/>
      <c r="AN31" s="632"/>
      <c r="AO31" s="657"/>
      <c r="AP31" s="703" t="s">
        <v>309</v>
      </c>
      <c r="AQ31" s="704"/>
      <c r="AR31" s="704"/>
      <c r="AS31" s="704"/>
      <c r="AT31" s="709" t="s">
        <v>310</v>
      </c>
      <c r="AU31" s="217"/>
      <c r="AV31" s="217"/>
      <c r="AW31" s="217"/>
      <c r="AX31" s="696" t="s">
        <v>186</v>
      </c>
      <c r="AY31" s="697"/>
      <c r="AZ31" s="697"/>
      <c r="BA31" s="697"/>
      <c r="BB31" s="697"/>
      <c r="BC31" s="697"/>
      <c r="BD31" s="697"/>
      <c r="BE31" s="697"/>
      <c r="BF31" s="698"/>
      <c r="BG31" s="699">
        <v>98.8</v>
      </c>
      <c r="BH31" s="700"/>
      <c r="BI31" s="700"/>
      <c r="BJ31" s="700"/>
      <c r="BK31" s="700"/>
      <c r="BL31" s="700"/>
      <c r="BM31" s="701">
        <v>94.6</v>
      </c>
      <c r="BN31" s="700"/>
      <c r="BO31" s="700"/>
      <c r="BP31" s="700"/>
      <c r="BQ31" s="702"/>
      <c r="BR31" s="699">
        <v>98.7</v>
      </c>
      <c r="BS31" s="700"/>
      <c r="BT31" s="700"/>
      <c r="BU31" s="700"/>
      <c r="BV31" s="700"/>
      <c r="BW31" s="700"/>
      <c r="BX31" s="701">
        <v>93.4</v>
      </c>
      <c r="BY31" s="700"/>
      <c r="BZ31" s="700"/>
      <c r="CA31" s="700"/>
      <c r="CB31" s="702"/>
      <c r="CD31" s="717"/>
      <c r="CE31" s="718"/>
      <c r="CF31" s="662" t="s">
        <v>311</v>
      </c>
      <c r="CG31" s="663"/>
      <c r="CH31" s="663"/>
      <c r="CI31" s="663"/>
      <c r="CJ31" s="663"/>
      <c r="CK31" s="663"/>
      <c r="CL31" s="663"/>
      <c r="CM31" s="663"/>
      <c r="CN31" s="663"/>
      <c r="CO31" s="663"/>
      <c r="CP31" s="663"/>
      <c r="CQ31" s="664"/>
      <c r="CR31" s="628">
        <v>16369</v>
      </c>
      <c r="CS31" s="639"/>
      <c r="CT31" s="639"/>
      <c r="CU31" s="639"/>
      <c r="CV31" s="639"/>
      <c r="CW31" s="639"/>
      <c r="CX31" s="639"/>
      <c r="CY31" s="640"/>
      <c r="CZ31" s="631">
        <v>0.1</v>
      </c>
      <c r="DA31" s="641"/>
      <c r="DB31" s="641"/>
      <c r="DC31" s="642"/>
      <c r="DD31" s="634">
        <v>16149</v>
      </c>
      <c r="DE31" s="639"/>
      <c r="DF31" s="639"/>
      <c r="DG31" s="639"/>
      <c r="DH31" s="639"/>
      <c r="DI31" s="639"/>
      <c r="DJ31" s="639"/>
      <c r="DK31" s="640"/>
      <c r="DL31" s="634">
        <v>16149</v>
      </c>
      <c r="DM31" s="639"/>
      <c r="DN31" s="639"/>
      <c r="DO31" s="639"/>
      <c r="DP31" s="639"/>
      <c r="DQ31" s="639"/>
      <c r="DR31" s="639"/>
      <c r="DS31" s="639"/>
      <c r="DT31" s="639"/>
      <c r="DU31" s="639"/>
      <c r="DV31" s="640"/>
      <c r="DW31" s="631">
        <v>0.3</v>
      </c>
      <c r="DX31" s="641"/>
      <c r="DY31" s="641"/>
      <c r="DZ31" s="641"/>
      <c r="EA31" s="641"/>
      <c r="EB31" s="641"/>
      <c r="EC31" s="673"/>
    </row>
    <row r="32" spans="2:133" ht="11.25" customHeight="1" x14ac:dyDescent="0.15">
      <c r="B32" s="625" t="s">
        <v>312</v>
      </c>
      <c r="C32" s="626"/>
      <c r="D32" s="626"/>
      <c r="E32" s="626"/>
      <c r="F32" s="626"/>
      <c r="G32" s="626"/>
      <c r="H32" s="626"/>
      <c r="I32" s="626"/>
      <c r="J32" s="626"/>
      <c r="K32" s="626"/>
      <c r="L32" s="626"/>
      <c r="M32" s="626"/>
      <c r="N32" s="626"/>
      <c r="O32" s="626"/>
      <c r="P32" s="626"/>
      <c r="Q32" s="627"/>
      <c r="R32" s="628">
        <v>1974112</v>
      </c>
      <c r="S32" s="629"/>
      <c r="T32" s="629"/>
      <c r="U32" s="629"/>
      <c r="V32" s="629"/>
      <c r="W32" s="629"/>
      <c r="X32" s="629"/>
      <c r="Y32" s="630"/>
      <c r="Z32" s="655">
        <v>16.600000000000001</v>
      </c>
      <c r="AA32" s="655"/>
      <c r="AB32" s="655"/>
      <c r="AC32" s="655"/>
      <c r="AD32" s="656" t="s">
        <v>226</v>
      </c>
      <c r="AE32" s="656"/>
      <c r="AF32" s="656"/>
      <c r="AG32" s="656"/>
      <c r="AH32" s="656"/>
      <c r="AI32" s="656"/>
      <c r="AJ32" s="656"/>
      <c r="AK32" s="656"/>
      <c r="AL32" s="631" t="s">
        <v>226</v>
      </c>
      <c r="AM32" s="632"/>
      <c r="AN32" s="632"/>
      <c r="AO32" s="657"/>
      <c r="AP32" s="705"/>
      <c r="AQ32" s="706"/>
      <c r="AR32" s="706"/>
      <c r="AS32" s="706"/>
      <c r="AT32" s="710"/>
      <c r="AU32" s="216" t="s">
        <v>313</v>
      </c>
      <c r="AV32" s="216"/>
      <c r="AW32" s="216"/>
      <c r="AX32" s="625" t="s">
        <v>314</v>
      </c>
      <c r="AY32" s="626"/>
      <c r="AZ32" s="626"/>
      <c r="BA32" s="626"/>
      <c r="BB32" s="626"/>
      <c r="BC32" s="626"/>
      <c r="BD32" s="626"/>
      <c r="BE32" s="626"/>
      <c r="BF32" s="627"/>
      <c r="BG32" s="694">
        <v>99.4</v>
      </c>
      <c r="BH32" s="639"/>
      <c r="BI32" s="639"/>
      <c r="BJ32" s="639"/>
      <c r="BK32" s="639"/>
      <c r="BL32" s="639"/>
      <c r="BM32" s="632">
        <v>97.7</v>
      </c>
      <c r="BN32" s="695"/>
      <c r="BO32" s="695"/>
      <c r="BP32" s="695"/>
      <c r="BQ32" s="671"/>
      <c r="BR32" s="694">
        <v>99.2</v>
      </c>
      <c r="BS32" s="639"/>
      <c r="BT32" s="639"/>
      <c r="BU32" s="639"/>
      <c r="BV32" s="639"/>
      <c r="BW32" s="639"/>
      <c r="BX32" s="632">
        <v>97.3</v>
      </c>
      <c r="BY32" s="695"/>
      <c r="BZ32" s="695"/>
      <c r="CA32" s="695"/>
      <c r="CB32" s="671"/>
      <c r="CD32" s="719"/>
      <c r="CE32" s="720"/>
      <c r="CF32" s="662" t="s">
        <v>315</v>
      </c>
      <c r="CG32" s="663"/>
      <c r="CH32" s="663"/>
      <c r="CI32" s="663"/>
      <c r="CJ32" s="663"/>
      <c r="CK32" s="663"/>
      <c r="CL32" s="663"/>
      <c r="CM32" s="663"/>
      <c r="CN32" s="663"/>
      <c r="CO32" s="663"/>
      <c r="CP32" s="663"/>
      <c r="CQ32" s="664"/>
      <c r="CR32" s="628">
        <v>343</v>
      </c>
      <c r="CS32" s="629"/>
      <c r="CT32" s="629"/>
      <c r="CU32" s="629"/>
      <c r="CV32" s="629"/>
      <c r="CW32" s="629"/>
      <c r="CX32" s="629"/>
      <c r="CY32" s="630"/>
      <c r="CZ32" s="631">
        <v>0</v>
      </c>
      <c r="DA32" s="641"/>
      <c r="DB32" s="641"/>
      <c r="DC32" s="642"/>
      <c r="DD32" s="634">
        <v>343</v>
      </c>
      <c r="DE32" s="629"/>
      <c r="DF32" s="629"/>
      <c r="DG32" s="629"/>
      <c r="DH32" s="629"/>
      <c r="DI32" s="629"/>
      <c r="DJ32" s="629"/>
      <c r="DK32" s="630"/>
      <c r="DL32" s="634">
        <v>343</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316</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218"/>
      <c r="AV33" s="218"/>
      <c r="AW33" s="218"/>
      <c r="AX33" s="605" t="s">
        <v>317</v>
      </c>
      <c r="AY33" s="606"/>
      <c r="AZ33" s="606"/>
      <c r="BA33" s="606"/>
      <c r="BB33" s="606"/>
      <c r="BC33" s="606"/>
      <c r="BD33" s="606"/>
      <c r="BE33" s="606"/>
      <c r="BF33" s="607"/>
      <c r="BG33" s="690">
        <v>97.8</v>
      </c>
      <c r="BH33" s="609"/>
      <c r="BI33" s="609"/>
      <c r="BJ33" s="609"/>
      <c r="BK33" s="609"/>
      <c r="BL33" s="609"/>
      <c r="BM33" s="647">
        <v>90</v>
      </c>
      <c r="BN33" s="609"/>
      <c r="BO33" s="609"/>
      <c r="BP33" s="609"/>
      <c r="BQ33" s="658"/>
      <c r="BR33" s="690">
        <v>97.7</v>
      </c>
      <c r="BS33" s="609"/>
      <c r="BT33" s="609"/>
      <c r="BU33" s="609"/>
      <c r="BV33" s="609"/>
      <c r="BW33" s="609"/>
      <c r="BX33" s="647">
        <v>88</v>
      </c>
      <c r="BY33" s="609"/>
      <c r="BZ33" s="609"/>
      <c r="CA33" s="609"/>
      <c r="CB33" s="658"/>
      <c r="CD33" s="662" t="s">
        <v>318</v>
      </c>
      <c r="CE33" s="663"/>
      <c r="CF33" s="663"/>
      <c r="CG33" s="663"/>
      <c r="CH33" s="663"/>
      <c r="CI33" s="663"/>
      <c r="CJ33" s="663"/>
      <c r="CK33" s="663"/>
      <c r="CL33" s="663"/>
      <c r="CM33" s="663"/>
      <c r="CN33" s="663"/>
      <c r="CO33" s="663"/>
      <c r="CP33" s="663"/>
      <c r="CQ33" s="664"/>
      <c r="CR33" s="628">
        <v>3854297</v>
      </c>
      <c r="CS33" s="639"/>
      <c r="CT33" s="639"/>
      <c r="CU33" s="639"/>
      <c r="CV33" s="639"/>
      <c r="CW33" s="639"/>
      <c r="CX33" s="639"/>
      <c r="CY33" s="640"/>
      <c r="CZ33" s="631">
        <v>34.700000000000003</v>
      </c>
      <c r="DA33" s="641"/>
      <c r="DB33" s="641"/>
      <c r="DC33" s="642"/>
      <c r="DD33" s="634">
        <v>2912572</v>
      </c>
      <c r="DE33" s="639"/>
      <c r="DF33" s="639"/>
      <c r="DG33" s="639"/>
      <c r="DH33" s="639"/>
      <c r="DI33" s="639"/>
      <c r="DJ33" s="639"/>
      <c r="DK33" s="640"/>
      <c r="DL33" s="634">
        <v>1861349</v>
      </c>
      <c r="DM33" s="639"/>
      <c r="DN33" s="639"/>
      <c r="DO33" s="639"/>
      <c r="DP33" s="639"/>
      <c r="DQ33" s="639"/>
      <c r="DR33" s="639"/>
      <c r="DS33" s="639"/>
      <c r="DT33" s="639"/>
      <c r="DU33" s="639"/>
      <c r="DV33" s="640"/>
      <c r="DW33" s="631">
        <v>32.299999999999997</v>
      </c>
      <c r="DX33" s="641"/>
      <c r="DY33" s="641"/>
      <c r="DZ33" s="641"/>
      <c r="EA33" s="641"/>
      <c r="EB33" s="641"/>
      <c r="EC33" s="673"/>
    </row>
    <row r="34" spans="2:133" ht="11.25" customHeight="1" x14ac:dyDescent="0.15">
      <c r="B34" s="625" t="s">
        <v>319</v>
      </c>
      <c r="C34" s="626"/>
      <c r="D34" s="626"/>
      <c r="E34" s="626"/>
      <c r="F34" s="626"/>
      <c r="G34" s="626"/>
      <c r="H34" s="626"/>
      <c r="I34" s="626"/>
      <c r="J34" s="626"/>
      <c r="K34" s="626"/>
      <c r="L34" s="626"/>
      <c r="M34" s="626"/>
      <c r="N34" s="626"/>
      <c r="O34" s="626"/>
      <c r="P34" s="626"/>
      <c r="Q34" s="627"/>
      <c r="R34" s="628">
        <v>754338</v>
      </c>
      <c r="S34" s="629"/>
      <c r="T34" s="629"/>
      <c r="U34" s="629"/>
      <c r="V34" s="629"/>
      <c r="W34" s="629"/>
      <c r="X34" s="629"/>
      <c r="Y34" s="630"/>
      <c r="Z34" s="655">
        <v>6.3</v>
      </c>
      <c r="AA34" s="655"/>
      <c r="AB34" s="655"/>
      <c r="AC34" s="655"/>
      <c r="AD34" s="656" t="s">
        <v>127</v>
      </c>
      <c r="AE34" s="656"/>
      <c r="AF34" s="656"/>
      <c r="AG34" s="656"/>
      <c r="AH34" s="656"/>
      <c r="AI34" s="656"/>
      <c r="AJ34" s="656"/>
      <c r="AK34" s="656"/>
      <c r="AL34" s="631" t="s">
        <v>127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320</v>
      </c>
      <c r="CE34" s="663"/>
      <c r="CF34" s="663"/>
      <c r="CG34" s="663"/>
      <c r="CH34" s="663"/>
      <c r="CI34" s="663"/>
      <c r="CJ34" s="663"/>
      <c r="CK34" s="663"/>
      <c r="CL34" s="663"/>
      <c r="CM34" s="663"/>
      <c r="CN34" s="663"/>
      <c r="CO34" s="663"/>
      <c r="CP34" s="663"/>
      <c r="CQ34" s="664"/>
      <c r="CR34" s="628">
        <v>1019913</v>
      </c>
      <c r="CS34" s="629"/>
      <c r="CT34" s="629"/>
      <c r="CU34" s="629"/>
      <c r="CV34" s="629"/>
      <c r="CW34" s="629"/>
      <c r="CX34" s="629"/>
      <c r="CY34" s="630"/>
      <c r="CZ34" s="631">
        <v>9.1999999999999993</v>
      </c>
      <c r="DA34" s="641"/>
      <c r="DB34" s="641"/>
      <c r="DC34" s="642"/>
      <c r="DD34" s="634">
        <v>690000</v>
      </c>
      <c r="DE34" s="629"/>
      <c r="DF34" s="629"/>
      <c r="DG34" s="629"/>
      <c r="DH34" s="629"/>
      <c r="DI34" s="629"/>
      <c r="DJ34" s="629"/>
      <c r="DK34" s="630"/>
      <c r="DL34" s="634">
        <v>623927</v>
      </c>
      <c r="DM34" s="629"/>
      <c r="DN34" s="629"/>
      <c r="DO34" s="629"/>
      <c r="DP34" s="629"/>
      <c r="DQ34" s="629"/>
      <c r="DR34" s="629"/>
      <c r="DS34" s="629"/>
      <c r="DT34" s="629"/>
      <c r="DU34" s="629"/>
      <c r="DV34" s="630"/>
      <c r="DW34" s="631">
        <v>10.8</v>
      </c>
      <c r="DX34" s="641"/>
      <c r="DY34" s="641"/>
      <c r="DZ34" s="641"/>
      <c r="EA34" s="641"/>
      <c r="EB34" s="641"/>
      <c r="EC34" s="673"/>
    </row>
    <row r="35" spans="2:133" ht="11.25" customHeight="1" x14ac:dyDescent="0.15">
      <c r="B35" s="625" t="s">
        <v>321</v>
      </c>
      <c r="C35" s="626"/>
      <c r="D35" s="626"/>
      <c r="E35" s="626"/>
      <c r="F35" s="626"/>
      <c r="G35" s="626"/>
      <c r="H35" s="626"/>
      <c r="I35" s="626"/>
      <c r="J35" s="626"/>
      <c r="K35" s="626"/>
      <c r="L35" s="626"/>
      <c r="M35" s="626"/>
      <c r="N35" s="626"/>
      <c r="O35" s="626"/>
      <c r="P35" s="626"/>
      <c r="Q35" s="627"/>
      <c r="R35" s="628">
        <v>36201</v>
      </c>
      <c r="S35" s="629"/>
      <c r="T35" s="629"/>
      <c r="U35" s="629"/>
      <c r="V35" s="629"/>
      <c r="W35" s="629"/>
      <c r="X35" s="629"/>
      <c r="Y35" s="630"/>
      <c r="Z35" s="655">
        <v>0.3</v>
      </c>
      <c r="AA35" s="655"/>
      <c r="AB35" s="655"/>
      <c r="AC35" s="655"/>
      <c r="AD35" s="656" t="s">
        <v>226</v>
      </c>
      <c r="AE35" s="656"/>
      <c r="AF35" s="656"/>
      <c r="AG35" s="656"/>
      <c r="AH35" s="656"/>
      <c r="AI35" s="656"/>
      <c r="AJ35" s="656"/>
      <c r="AK35" s="656"/>
      <c r="AL35" s="631" t="s">
        <v>226</v>
      </c>
      <c r="AM35" s="632"/>
      <c r="AN35" s="632"/>
      <c r="AO35" s="657"/>
      <c r="AP35" s="221"/>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324</v>
      </c>
      <c r="CE35" s="663"/>
      <c r="CF35" s="663"/>
      <c r="CG35" s="663"/>
      <c r="CH35" s="663"/>
      <c r="CI35" s="663"/>
      <c r="CJ35" s="663"/>
      <c r="CK35" s="663"/>
      <c r="CL35" s="663"/>
      <c r="CM35" s="663"/>
      <c r="CN35" s="663"/>
      <c r="CO35" s="663"/>
      <c r="CP35" s="663"/>
      <c r="CQ35" s="664"/>
      <c r="CR35" s="628">
        <v>83631</v>
      </c>
      <c r="CS35" s="639"/>
      <c r="CT35" s="639"/>
      <c r="CU35" s="639"/>
      <c r="CV35" s="639"/>
      <c r="CW35" s="639"/>
      <c r="CX35" s="639"/>
      <c r="CY35" s="640"/>
      <c r="CZ35" s="631">
        <v>0.8</v>
      </c>
      <c r="DA35" s="641"/>
      <c r="DB35" s="641"/>
      <c r="DC35" s="642"/>
      <c r="DD35" s="634">
        <v>15328</v>
      </c>
      <c r="DE35" s="639"/>
      <c r="DF35" s="639"/>
      <c r="DG35" s="639"/>
      <c r="DH35" s="639"/>
      <c r="DI35" s="639"/>
      <c r="DJ35" s="639"/>
      <c r="DK35" s="640"/>
      <c r="DL35" s="634">
        <v>15328</v>
      </c>
      <c r="DM35" s="639"/>
      <c r="DN35" s="639"/>
      <c r="DO35" s="639"/>
      <c r="DP35" s="639"/>
      <c r="DQ35" s="639"/>
      <c r="DR35" s="639"/>
      <c r="DS35" s="639"/>
      <c r="DT35" s="639"/>
      <c r="DU35" s="639"/>
      <c r="DV35" s="640"/>
      <c r="DW35" s="631">
        <v>0.3</v>
      </c>
      <c r="DX35" s="641"/>
      <c r="DY35" s="641"/>
      <c r="DZ35" s="641"/>
      <c r="EA35" s="641"/>
      <c r="EB35" s="641"/>
      <c r="EC35" s="673"/>
    </row>
    <row r="36" spans="2:133" ht="11.25" customHeight="1" x14ac:dyDescent="0.15">
      <c r="B36" s="625" t="s">
        <v>325</v>
      </c>
      <c r="C36" s="626"/>
      <c r="D36" s="626"/>
      <c r="E36" s="626"/>
      <c r="F36" s="626"/>
      <c r="G36" s="626"/>
      <c r="H36" s="626"/>
      <c r="I36" s="626"/>
      <c r="J36" s="626"/>
      <c r="K36" s="626"/>
      <c r="L36" s="626"/>
      <c r="M36" s="626"/>
      <c r="N36" s="626"/>
      <c r="O36" s="626"/>
      <c r="P36" s="626"/>
      <c r="Q36" s="627"/>
      <c r="R36" s="628">
        <v>81838</v>
      </c>
      <c r="S36" s="629"/>
      <c r="T36" s="629"/>
      <c r="U36" s="629"/>
      <c r="V36" s="629"/>
      <c r="W36" s="629"/>
      <c r="X36" s="629"/>
      <c r="Y36" s="630"/>
      <c r="Z36" s="655">
        <v>0.7</v>
      </c>
      <c r="AA36" s="655"/>
      <c r="AB36" s="655"/>
      <c r="AC36" s="655"/>
      <c r="AD36" s="656" t="s">
        <v>226</v>
      </c>
      <c r="AE36" s="656"/>
      <c r="AF36" s="656"/>
      <c r="AG36" s="656"/>
      <c r="AH36" s="656"/>
      <c r="AI36" s="656"/>
      <c r="AJ36" s="656"/>
      <c r="AK36" s="656"/>
      <c r="AL36" s="631" t="s">
        <v>127</v>
      </c>
      <c r="AM36" s="632"/>
      <c r="AN36" s="632"/>
      <c r="AO36" s="657"/>
      <c r="AP36" s="221"/>
      <c r="AQ36" s="678" t="s">
        <v>326</v>
      </c>
      <c r="AR36" s="679"/>
      <c r="AS36" s="679"/>
      <c r="AT36" s="679"/>
      <c r="AU36" s="679"/>
      <c r="AV36" s="679"/>
      <c r="AW36" s="679"/>
      <c r="AX36" s="679"/>
      <c r="AY36" s="680"/>
      <c r="AZ36" s="681">
        <v>717318</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23420</v>
      </c>
      <c r="BW36" s="682"/>
      <c r="BX36" s="682"/>
      <c r="BY36" s="682"/>
      <c r="BZ36" s="682"/>
      <c r="CA36" s="682"/>
      <c r="CB36" s="683"/>
      <c r="CD36" s="662" t="s">
        <v>328</v>
      </c>
      <c r="CE36" s="663"/>
      <c r="CF36" s="663"/>
      <c r="CG36" s="663"/>
      <c r="CH36" s="663"/>
      <c r="CI36" s="663"/>
      <c r="CJ36" s="663"/>
      <c r="CK36" s="663"/>
      <c r="CL36" s="663"/>
      <c r="CM36" s="663"/>
      <c r="CN36" s="663"/>
      <c r="CO36" s="663"/>
      <c r="CP36" s="663"/>
      <c r="CQ36" s="664"/>
      <c r="CR36" s="628">
        <v>1129629</v>
      </c>
      <c r="CS36" s="629"/>
      <c r="CT36" s="629"/>
      <c r="CU36" s="629"/>
      <c r="CV36" s="629"/>
      <c r="CW36" s="629"/>
      <c r="CX36" s="629"/>
      <c r="CY36" s="630"/>
      <c r="CZ36" s="631">
        <v>10.199999999999999</v>
      </c>
      <c r="DA36" s="641"/>
      <c r="DB36" s="641"/>
      <c r="DC36" s="642"/>
      <c r="DD36" s="634">
        <v>781971</v>
      </c>
      <c r="DE36" s="629"/>
      <c r="DF36" s="629"/>
      <c r="DG36" s="629"/>
      <c r="DH36" s="629"/>
      <c r="DI36" s="629"/>
      <c r="DJ36" s="629"/>
      <c r="DK36" s="630"/>
      <c r="DL36" s="634">
        <v>658940</v>
      </c>
      <c r="DM36" s="629"/>
      <c r="DN36" s="629"/>
      <c r="DO36" s="629"/>
      <c r="DP36" s="629"/>
      <c r="DQ36" s="629"/>
      <c r="DR36" s="629"/>
      <c r="DS36" s="629"/>
      <c r="DT36" s="629"/>
      <c r="DU36" s="629"/>
      <c r="DV36" s="630"/>
      <c r="DW36" s="631">
        <v>11.4</v>
      </c>
      <c r="DX36" s="641"/>
      <c r="DY36" s="641"/>
      <c r="DZ36" s="641"/>
      <c r="EA36" s="641"/>
      <c r="EB36" s="641"/>
      <c r="EC36" s="673"/>
    </row>
    <row r="37" spans="2:133" ht="11.25" customHeight="1" x14ac:dyDescent="0.15">
      <c r="B37" s="625" t="s">
        <v>329</v>
      </c>
      <c r="C37" s="626"/>
      <c r="D37" s="626"/>
      <c r="E37" s="626"/>
      <c r="F37" s="626"/>
      <c r="G37" s="626"/>
      <c r="H37" s="626"/>
      <c r="I37" s="626"/>
      <c r="J37" s="626"/>
      <c r="K37" s="626"/>
      <c r="L37" s="626"/>
      <c r="M37" s="626"/>
      <c r="N37" s="626"/>
      <c r="O37" s="626"/>
      <c r="P37" s="626"/>
      <c r="Q37" s="627"/>
      <c r="R37" s="628">
        <v>191215</v>
      </c>
      <c r="S37" s="629"/>
      <c r="T37" s="629"/>
      <c r="U37" s="629"/>
      <c r="V37" s="629"/>
      <c r="W37" s="629"/>
      <c r="X37" s="629"/>
      <c r="Y37" s="630"/>
      <c r="Z37" s="655">
        <v>1.6</v>
      </c>
      <c r="AA37" s="655"/>
      <c r="AB37" s="655"/>
      <c r="AC37" s="655"/>
      <c r="AD37" s="656" t="s">
        <v>226</v>
      </c>
      <c r="AE37" s="656"/>
      <c r="AF37" s="656"/>
      <c r="AG37" s="656"/>
      <c r="AH37" s="656"/>
      <c r="AI37" s="656"/>
      <c r="AJ37" s="656"/>
      <c r="AK37" s="656"/>
      <c r="AL37" s="631" t="s">
        <v>127</v>
      </c>
      <c r="AM37" s="632"/>
      <c r="AN37" s="632"/>
      <c r="AO37" s="657"/>
      <c r="AQ37" s="668" t="s">
        <v>330</v>
      </c>
      <c r="AR37" s="669"/>
      <c r="AS37" s="669"/>
      <c r="AT37" s="669"/>
      <c r="AU37" s="669"/>
      <c r="AV37" s="669"/>
      <c r="AW37" s="669"/>
      <c r="AX37" s="669"/>
      <c r="AY37" s="670"/>
      <c r="AZ37" s="628">
        <v>60011</v>
      </c>
      <c r="BA37" s="629"/>
      <c r="BB37" s="629"/>
      <c r="BC37" s="629"/>
      <c r="BD37" s="639"/>
      <c r="BE37" s="639"/>
      <c r="BF37" s="671"/>
      <c r="BG37" s="662" t="s">
        <v>331</v>
      </c>
      <c r="BH37" s="663"/>
      <c r="BI37" s="663"/>
      <c r="BJ37" s="663"/>
      <c r="BK37" s="663"/>
      <c r="BL37" s="663"/>
      <c r="BM37" s="663"/>
      <c r="BN37" s="663"/>
      <c r="BO37" s="663"/>
      <c r="BP37" s="663"/>
      <c r="BQ37" s="663"/>
      <c r="BR37" s="663"/>
      <c r="BS37" s="663"/>
      <c r="BT37" s="663"/>
      <c r="BU37" s="664"/>
      <c r="BV37" s="628">
        <v>1976</v>
      </c>
      <c r="BW37" s="629"/>
      <c r="BX37" s="629"/>
      <c r="BY37" s="629"/>
      <c r="BZ37" s="629"/>
      <c r="CA37" s="629"/>
      <c r="CB37" s="672"/>
      <c r="CD37" s="662" t="s">
        <v>332</v>
      </c>
      <c r="CE37" s="663"/>
      <c r="CF37" s="663"/>
      <c r="CG37" s="663"/>
      <c r="CH37" s="663"/>
      <c r="CI37" s="663"/>
      <c r="CJ37" s="663"/>
      <c r="CK37" s="663"/>
      <c r="CL37" s="663"/>
      <c r="CM37" s="663"/>
      <c r="CN37" s="663"/>
      <c r="CO37" s="663"/>
      <c r="CP37" s="663"/>
      <c r="CQ37" s="664"/>
      <c r="CR37" s="628">
        <v>336867</v>
      </c>
      <c r="CS37" s="639"/>
      <c r="CT37" s="639"/>
      <c r="CU37" s="639"/>
      <c r="CV37" s="639"/>
      <c r="CW37" s="639"/>
      <c r="CX37" s="639"/>
      <c r="CY37" s="640"/>
      <c r="CZ37" s="631">
        <v>3</v>
      </c>
      <c r="DA37" s="641"/>
      <c r="DB37" s="641"/>
      <c r="DC37" s="642"/>
      <c r="DD37" s="634">
        <v>330367</v>
      </c>
      <c r="DE37" s="639"/>
      <c r="DF37" s="639"/>
      <c r="DG37" s="639"/>
      <c r="DH37" s="639"/>
      <c r="DI37" s="639"/>
      <c r="DJ37" s="639"/>
      <c r="DK37" s="640"/>
      <c r="DL37" s="634">
        <v>322319</v>
      </c>
      <c r="DM37" s="639"/>
      <c r="DN37" s="639"/>
      <c r="DO37" s="639"/>
      <c r="DP37" s="639"/>
      <c r="DQ37" s="639"/>
      <c r="DR37" s="639"/>
      <c r="DS37" s="639"/>
      <c r="DT37" s="639"/>
      <c r="DU37" s="639"/>
      <c r="DV37" s="640"/>
      <c r="DW37" s="631">
        <v>5.6</v>
      </c>
      <c r="DX37" s="641"/>
      <c r="DY37" s="641"/>
      <c r="DZ37" s="641"/>
      <c r="EA37" s="641"/>
      <c r="EB37" s="641"/>
      <c r="EC37" s="673"/>
    </row>
    <row r="38" spans="2:133" ht="11.25" customHeight="1" x14ac:dyDescent="0.15">
      <c r="B38" s="625" t="s">
        <v>333</v>
      </c>
      <c r="C38" s="626"/>
      <c r="D38" s="626"/>
      <c r="E38" s="626"/>
      <c r="F38" s="626"/>
      <c r="G38" s="626"/>
      <c r="H38" s="626"/>
      <c r="I38" s="626"/>
      <c r="J38" s="626"/>
      <c r="K38" s="626"/>
      <c r="L38" s="626"/>
      <c r="M38" s="626"/>
      <c r="N38" s="626"/>
      <c r="O38" s="626"/>
      <c r="P38" s="626"/>
      <c r="Q38" s="627"/>
      <c r="R38" s="628">
        <v>735650</v>
      </c>
      <c r="S38" s="629"/>
      <c r="T38" s="629"/>
      <c r="U38" s="629"/>
      <c r="V38" s="629"/>
      <c r="W38" s="629"/>
      <c r="X38" s="629"/>
      <c r="Y38" s="630"/>
      <c r="Z38" s="655">
        <v>6.2</v>
      </c>
      <c r="AA38" s="655"/>
      <c r="AB38" s="655"/>
      <c r="AC38" s="655"/>
      <c r="AD38" s="656" t="s">
        <v>226</v>
      </c>
      <c r="AE38" s="656"/>
      <c r="AF38" s="656"/>
      <c r="AG38" s="656"/>
      <c r="AH38" s="656"/>
      <c r="AI38" s="656"/>
      <c r="AJ38" s="656"/>
      <c r="AK38" s="656"/>
      <c r="AL38" s="631" t="s">
        <v>226</v>
      </c>
      <c r="AM38" s="632"/>
      <c r="AN38" s="632"/>
      <c r="AO38" s="657"/>
      <c r="AQ38" s="668" t="s">
        <v>334</v>
      </c>
      <c r="AR38" s="669"/>
      <c r="AS38" s="669"/>
      <c r="AT38" s="669"/>
      <c r="AU38" s="669"/>
      <c r="AV38" s="669"/>
      <c r="AW38" s="669"/>
      <c r="AX38" s="669"/>
      <c r="AY38" s="670"/>
      <c r="AZ38" s="628">
        <v>16827</v>
      </c>
      <c r="BA38" s="629"/>
      <c r="BB38" s="629"/>
      <c r="BC38" s="629"/>
      <c r="BD38" s="639"/>
      <c r="BE38" s="639"/>
      <c r="BF38" s="671"/>
      <c r="BG38" s="662" t="s">
        <v>335</v>
      </c>
      <c r="BH38" s="663"/>
      <c r="BI38" s="663"/>
      <c r="BJ38" s="663"/>
      <c r="BK38" s="663"/>
      <c r="BL38" s="663"/>
      <c r="BM38" s="663"/>
      <c r="BN38" s="663"/>
      <c r="BO38" s="663"/>
      <c r="BP38" s="663"/>
      <c r="BQ38" s="663"/>
      <c r="BR38" s="663"/>
      <c r="BS38" s="663"/>
      <c r="BT38" s="663"/>
      <c r="BU38" s="664"/>
      <c r="BV38" s="628">
        <v>1657</v>
      </c>
      <c r="BW38" s="629"/>
      <c r="BX38" s="629"/>
      <c r="BY38" s="629"/>
      <c r="BZ38" s="629"/>
      <c r="CA38" s="629"/>
      <c r="CB38" s="672"/>
      <c r="CD38" s="662" t="s">
        <v>336</v>
      </c>
      <c r="CE38" s="663"/>
      <c r="CF38" s="663"/>
      <c r="CG38" s="663"/>
      <c r="CH38" s="663"/>
      <c r="CI38" s="663"/>
      <c r="CJ38" s="663"/>
      <c r="CK38" s="663"/>
      <c r="CL38" s="663"/>
      <c r="CM38" s="663"/>
      <c r="CN38" s="663"/>
      <c r="CO38" s="663"/>
      <c r="CP38" s="663"/>
      <c r="CQ38" s="664"/>
      <c r="CR38" s="628">
        <v>700491</v>
      </c>
      <c r="CS38" s="629"/>
      <c r="CT38" s="629"/>
      <c r="CU38" s="629"/>
      <c r="CV38" s="629"/>
      <c r="CW38" s="629"/>
      <c r="CX38" s="629"/>
      <c r="CY38" s="630"/>
      <c r="CZ38" s="631">
        <v>6.3</v>
      </c>
      <c r="DA38" s="641"/>
      <c r="DB38" s="641"/>
      <c r="DC38" s="642"/>
      <c r="DD38" s="634">
        <v>579958</v>
      </c>
      <c r="DE38" s="629"/>
      <c r="DF38" s="629"/>
      <c r="DG38" s="629"/>
      <c r="DH38" s="629"/>
      <c r="DI38" s="629"/>
      <c r="DJ38" s="629"/>
      <c r="DK38" s="630"/>
      <c r="DL38" s="634">
        <v>563154</v>
      </c>
      <c r="DM38" s="629"/>
      <c r="DN38" s="629"/>
      <c r="DO38" s="629"/>
      <c r="DP38" s="629"/>
      <c r="DQ38" s="629"/>
      <c r="DR38" s="629"/>
      <c r="DS38" s="629"/>
      <c r="DT38" s="629"/>
      <c r="DU38" s="629"/>
      <c r="DV38" s="630"/>
      <c r="DW38" s="631">
        <v>9.8000000000000007</v>
      </c>
      <c r="DX38" s="641"/>
      <c r="DY38" s="641"/>
      <c r="DZ38" s="641"/>
      <c r="EA38" s="641"/>
      <c r="EB38" s="641"/>
      <c r="EC38" s="673"/>
    </row>
    <row r="39" spans="2:133" ht="11.25" customHeight="1" x14ac:dyDescent="0.15">
      <c r="B39" s="625" t="s">
        <v>337</v>
      </c>
      <c r="C39" s="626"/>
      <c r="D39" s="626"/>
      <c r="E39" s="626"/>
      <c r="F39" s="626"/>
      <c r="G39" s="626"/>
      <c r="H39" s="626"/>
      <c r="I39" s="626"/>
      <c r="J39" s="626"/>
      <c r="K39" s="626"/>
      <c r="L39" s="626"/>
      <c r="M39" s="626"/>
      <c r="N39" s="626"/>
      <c r="O39" s="626"/>
      <c r="P39" s="626"/>
      <c r="Q39" s="627"/>
      <c r="R39" s="628">
        <v>202939</v>
      </c>
      <c r="S39" s="629"/>
      <c r="T39" s="629"/>
      <c r="U39" s="629"/>
      <c r="V39" s="629"/>
      <c r="W39" s="629"/>
      <c r="X39" s="629"/>
      <c r="Y39" s="630"/>
      <c r="Z39" s="655">
        <v>1.7</v>
      </c>
      <c r="AA39" s="655"/>
      <c r="AB39" s="655"/>
      <c r="AC39" s="655"/>
      <c r="AD39" s="656">
        <v>1</v>
      </c>
      <c r="AE39" s="656"/>
      <c r="AF39" s="656"/>
      <c r="AG39" s="656"/>
      <c r="AH39" s="656"/>
      <c r="AI39" s="656"/>
      <c r="AJ39" s="656"/>
      <c r="AK39" s="656"/>
      <c r="AL39" s="631">
        <v>0</v>
      </c>
      <c r="AM39" s="632"/>
      <c r="AN39" s="632"/>
      <c r="AO39" s="657"/>
      <c r="AQ39" s="668" t="s">
        <v>338</v>
      </c>
      <c r="AR39" s="669"/>
      <c r="AS39" s="669"/>
      <c r="AT39" s="669"/>
      <c r="AU39" s="669"/>
      <c r="AV39" s="669"/>
      <c r="AW39" s="669"/>
      <c r="AX39" s="669"/>
      <c r="AY39" s="670"/>
      <c r="AZ39" s="628">
        <v>15678</v>
      </c>
      <c r="BA39" s="629"/>
      <c r="BB39" s="629"/>
      <c r="BC39" s="629"/>
      <c r="BD39" s="639"/>
      <c r="BE39" s="639"/>
      <c r="BF39" s="671"/>
      <c r="BG39" s="662" t="s">
        <v>339</v>
      </c>
      <c r="BH39" s="663"/>
      <c r="BI39" s="663"/>
      <c r="BJ39" s="663"/>
      <c r="BK39" s="663"/>
      <c r="BL39" s="663"/>
      <c r="BM39" s="663"/>
      <c r="BN39" s="663"/>
      <c r="BO39" s="663"/>
      <c r="BP39" s="663"/>
      <c r="BQ39" s="663"/>
      <c r="BR39" s="663"/>
      <c r="BS39" s="663"/>
      <c r="BT39" s="663"/>
      <c r="BU39" s="664"/>
      <c r="BV39" s="628">
        <v>2380</v>
      </c>
      <c r="BW39" s="629"/>
      <c r="BX39" s="629"/>
      <c r="BY39" s="629"/>
      <c r="BZ39" s="629"/>
      <c r="CA39" s="629"/>
      <c r="CB39" s="672"/>
      <c r="CD39" s="662" t="s">
        <v>340</v>
      </c>
      <c r="CE39" s="663"/>
      <c r="CF39" s="663"/>
      <c r="CG39" s="663"/>
      <c r="CH39" s="663"/>
      <c r="CI39" s="663"/>
      <c r="CJ39" s="663"/>
      <c r="CK39" s="663"/>
      <c r="CL39" s="663"/>
      <c r="CM39" s="663"/>
      <c r="CN39" s="663"/>
      <c r="CO39" s="663"/>
      <c r="CP39" s="663"/>
      <c r="CQ39" s="664"/>
      <c r="CR39" s="628">
        <v>918733</v>
      </c>
      <c r="CS39" s="639"/>
      <c r="CT39" s="639"/>
      <c r="CU39" s="639"/>
      <c r="CV39" s="639"/>
      <c r="CW39" s="639"/>
      <c r="CX39" s="639"/>
      <c r="CY39" s="640"/>
      <c r="CZ39" s="631">
        <v>8.3000000000000007</v>
      </c>
      <c r="DA39" s="641"/>
      <c r="DB39" s="641"/>
      <c r="DC39" s="642"/>
      <c r="DD39" s="634">
        <v>845315</v>
      </c>
      <c r="DE39" s="639"/>
      <c r="DF39" s="639"/>
      <c r="DG39" s="639"/>
      <c r="DH39" s="639"/>
      <c r="DI39" s="639"/>
      <c r="DJ39" s="639"/>
      <c r="DK39" s="640"/>
      <c r="DL39" s="634" t="s">
        <v>226</v>
      </c>
      <c r="DM39" s="639"/>
      <c r="DN39" s="639"/>
      <c r="DO39" s="639"/>
      <c r="DP39" s="639"/>
      <c r="DQ39" s="639"/>
      <c r="DR39" s="639"/>
      <c r="DS39" s="639"/>
      <c r="DT39" s="639"/>
      <c r="DU39" s="639"/>
      <c r="DV39" s="640"/>
      <c r="DW39" s="631" t="s">
        <v>127</v>
      </c>
      <c r="DX39" s="641"/>
      <c r="DY39" s="641"/>
      <c r="DZ39" s="641"/>
      <c r="EA39" s="641"/>
      <c r="EB39" s="641"/>
      <c r="EC39" s="673"/>
    </row>
    <row r="40" spans="2:133" ht="11.25" customHeight="1" x14ac:dyDescent="0.15">
      <c r="B40" s="625" t="s">
        <v>341</v>
      </c>
      <c r="C40" s="626"/>
      <c r="D40" s="626"/>
      <c r="E40" s="626"/>
      <c r="F40" s="626"/>
      <c r="G40" s="626"/>
      <c r="H40" s="626"/>
      <c r="I40" s="626"/>
      <c r="J40" s="626"/>
      <c r="K40" s="626"/>
      <c r="L40" s="626"/>
      <c r="M40" s="626"/>
      <c r="N40" s="626"/>
      <c r="O40" s="626"/>
      <c r="P40" s="626"/>
      <c r="Q40" s="627"/>
      <c r="R40" s="628">
        <v>1729760</v>
      </c>
      <c r="S40" s="629"/>
      <c r="T40" s="629"/>
      <c r="U40" s="629"/>
      <c r="V40" s="629"/>
      <c r="W40" s="629"/>
      <c r="X40" s="629"/>
      <c r="Y40" s="630"/>
      <c r="Z40" s="655">
        <v>14.5</v>
      </c>
      <c r="AA40" s="655"/>
      <c r="AB40" s="655"/>
      <c r="AC40" s="655"/>
      <c r="AD40" s="656" t="s">
        <v>226</v>
      </c>
      <c r="AE40" s="656"/>
      <c r="AF40" s="656"/>
      <c r="AG40" s="656"/>
      <c r="AH40" s="656"/>
      <c r="AI40" s="656"/>
      <c r="AJ40" s="656"/>
      <c r="AK40" s="656"/>
      <c r="AL40" s="631" t="s">
        <v>226</v>
      </c>
      <c r="AM40" s="632"/>
      <c r="AN40" s="632"/>
      <c r="AO40" s="657"/>
      <c r="AQ40" s="668" t="s">
        <v>342</v>
      </c>
      <c r="AR40" s="669"/>
      <c r="AS40" s="669"/>
      <c r="AT40" s="669"/>
      <c r="AU40" s="669"/>
      <c r="AV40" s="669"/>
      <c r="AW40" s="669"/>
      <c r="AX40" s="669"/>
      <c r="AY40" s="670"/>
      <c r="AZ40" s="628">
        <v>9383</v>
      </c>
      <c r="BA40" s="629"/>
      <c r="BB40" s="629"/>
      <c r="BC40" s="629"/>
      <c r="BD40" s="639"/>
      <c r="BE40" s="639"/>
      <c r="BF40" s="671"/>
      <c r="BG40" s="674" t="s">
        <v>343</v>
      </c>
      <c r="BH40" s="675"/>
      <c r="BI40" s="675"/>
      <c r="BJ40" s="675"/>
      <c r="BK40" s="675"/>
      <c r="BL40" s="222"/>
      <c r="BM40" s="663" t="s">
        <v>344</v>
      </c>
      <c r="BN40" s="663"/>
      <c r="BO40" s="663"/>
      <c r="BP40" s="663"/>
      <c r="BQ40" s="663"/>
      <c r="BR40" s="663"/>
      <c r="BS40" s="663"/>
      <c r="BT40" s="663"/>
      <c r="BU40" s="664"/>
      <c r="BV40" s="628">
        <v>71</v>
      </c>
      <c r="BW40" s="629"/>
      <c r="BX40" s="629"/>
      <c r="BY40" s="629"/>
      <c r="BZ40" s="629"/>
      <c r="CA40" s="629"/>
      <c r="CB40" s="672"/>
      <c r="CD40" s="662" t="s">
        <v>345</v>
      </c>
      <c r="CE40" s="663"/>
      <c r="CF40" s="663"/>
      <c r="CG40" s="663"/>
      <c r="CH40" s="663"/>
      <c r="CI40" s="663"/>
      <c r="CJ40" s="663"/>
      <c r="CK40" s="663"/>
      <c r="CL40" s="663"/>
      <c r="CM40" s="663"/>
      <c r="CN40" s="663"/>
      <c r="CO40" s="663"/>
      <c r="CP40" s="663"/>
      <c r="CQ40" s="664"/>
      <c r="CR40" s="628">
        <v>1900</v>
      </c>
      <c r="CS40" s="629"/>
      <c r="CT40" s="629"/>
      <c r="CU40" s="629"/>
      <c r="CV40" s="629"/>
      <c r="CW40" s="629"/>
      <c r="CX40" s="629"/>
      <c r="CY40" s="630"/>
      <c r="CZ40" s="631">
        <v>0</v>
      </c>
      <c r="DA40" s="641"/>
      <c r="DB40" s="641"/>
      <c r="DC40" s="642"/>
      <c r="DD40" s="634" t="s">
        <v>127</v>
      </c>
      <c r="DE40" s="629"/>
      <c r="DF40" s="629"/>
      <c r="DG40" s="629"/>
      <c r="DH40" s="629"/>
      <c r="DI40" s="629"/>
      <c r="DJ40" s="629"/>
      <c r="DK40" s="630"/>
      <c r="DL40" s="634" t="s">
        <v>226</v>
      </c>
      <c r="DM40" s="629"/>
      <c r="DN40" s="629"/>
      <c r="DO40" s="629"/>
      <c r="DP40" s="629"/>
      <c r="DQ40" s="629"/>
      <c r="DR40" s="629"/>
      <c r="DS40" s="629"/>
      <c r="DT40" s="629"/>
      <c r="DU40" s="629"/>
      <c r="DV40" s="630"/>
      <c r="DW40" s="631" t="s">
        <v>226</v>
      </c>
      <c r="DX40" s="641"/>
      <c r="DY40" s="641"/>
      <c r="DZ40" s="641"/>
      <c r="EA40" s="641"/>
      <c r="EB40" s="641"/>
      <c r="EC40" s="673"/>
    </row>
    <row r="41" spans="2:133" ht="11.25" customHeight="1" x14ac:dyDescent="0.15">
      <c r="B41" s="625" t="s">
        <v>346</v>
      </c>
      <c r="C41" s="626"/>
      <c r="D41" s="626"/>
      <c r="E41" s="626"/>
      <c r="F41" s="626"/>
      <c r="G41" s="626"/>
      <c r="H41" s="626"/>
      <c r="I41" s="626"/>
      <c r="J41" s="626"/>
      <c r="K41" s="626"/>
      <c r="L41" s="626"/>
      <c r="M41" s="626"/>
      <c r="N41" s="626"/>
      <c r="O41" s="626"/>
      <c r="P41" s="626"/>
      <c r="Q41" s="627"/>
      <c r="R41" s="628" t="s">
        <v>226</v>
      </c>
      <c r="S41" s="629"/>
      <c r="T41" s="629"/>
      <c r="U41" s="629"/>
      <c r="V41" s="629"/>
      <c r="W41" s="629"/>
      <c r="X41" s="629"/>
      <c r="Y41" s="630"/>
      <c r="Z41" s="655" t="s">
        <v>226</v>
      </c>
      <c r="AA41" s="655"/>
      <c r="AB41" s="655"/>
      <c r="AC41" s="655"/>
      <c r="AD41" s="656" t="s">
        <v>226</v>
      </c>
      <c r="AE41" s="656"/>
      <c r="AF41" s="656"/>
      <c r="AG41" s="656"/>
      <c r="AH41" s="656"/>
      <c r="AI41" s="656"/>
      <c r="AJ41" s="656"/>
      <c r="AK41" s="656"/>
      <c r="AL41" s="631" t="s">
        <v>127</v>
      </c>
      <c r="AM41" s="632"/>
      <c r="AN41" s="632"/>
      <c r="AO41" s="657"/>
      <c r="AQ41" s="668" t="s">
        <v>347</v>
      </c>
      <c r="AR41" s="669"/>
      <c r="AS41" s="669"/>
      <c r="AT41" s="669"/>
      <c r="AU41" s="669"/>
      <c r="AV41" s="669"/>
      <c r="AW41" s="669"/>
      <c r="AX41" s="669"/>
      <c r="AY41" s="670"/>
      <c r="AZ41" s="628">
        <v>131011</v>
      </c>
      <c r="BA41" s="629"/>
      <c r="BB41" s="629"/>
      <c r="BC41" s="629"/>
      <c r="BD41" s="639"/>
      <c r="BE41" s="639"/>
      <c r="BF41" s="671"/>
      <c r="BG41" s="674"/>
      <c r="BH41" s="675"/>
      <c r="BI41" s="675"/>
      <c r="BJ41" s="675"/>
      <c r="BK41" s="675"/>
      <c r="BL41" s="222"/>
      <c r="BM41" s="663" t="s">
        <v>348</v>
      </c>
      <c r="BN41" s="663"/>
      <c r="BO41" s="663"/>
      <c r="BP41" s="663"/>
      <c r="BQ41" s="663"/>
      <c r="BR41" s="663"/>
      <c r="BS41" s="663"/>
      <c r="BT41" s="663"/>
      <c r="BU41" s="664"/>
      <c r="BV41" s="628" t="s">
        <v>127</v>
      </c>
      <c r="BW41" s="629"/>
      <c r="BX41" s="629"/>
      <c r="BY41" s="629"/>
      <c r="BZ41" s="629"/>
      <c r="CA41" s="629"/>
      <c r="CB41" s="672"/>
      <c r="CD41" s="662" t="s">
        <v>349</v>
      </c>
      <c r="CE41" s="663"/>
      <c r="CF41" s="663"/>
      <c r="CG41" s="663"/>
      <c r="CH41" s="663"/>
      <c r="CI41" s="663"/>
      <c r="CJ41" s="663"/>
      <c r="CK41" s="663"/>
      <c r="CL41" s="663"/>
      <c r="CM41" s="663"/>
      <c r="CN41" s="663"/>
      <c r="CO41" s="663"/>
      <c r="CP41" s="663"/>
      <c r="CQ41" s="664"/>
      <c r="CR41" s="628" t="s">
        <v>127</v>
      </c>
      <c r="CS41" s="639"/>
      <c r="CT41" s="639"/>
      <c r="CU41" s="639"/>
      <c r="CV41" s="639"/>
      <c r="CW41" s="639"/>
      <c r="CX41" s="639"/>
      <c r="CY41" s="640"/>
      <c r="CZ41" s="631" t="s">
        <v>127</v>
      </c>
      <c r="DA41" s="641"/>
      <c r="DB41" s="641"/>
      <c r="DC41" s="642"/>
      <c r="DD41" s="634" t="s">
        <v>226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350</v>
      </c>
      <c r="C42" s="626"/>
      <c r="D42" s="626"/>
      <c r="E42" s="626"/>
      <c r="F42" s="626"/>
      <c r="G42" s="626"/>
      <c r="H42" s="626"/>
      <c r="I42" s="626"/>
      <c r="J42" s="626"/>
      <c r="K42" s="626"/>
      <c r="L42" s="626"/>
      <c r="M42" s="626"/>
      <c r="N42" s="626"/>
      <c r="O42" s="626"/>
      <c r="P42" s="626"/>
      <c r="Q42" s="627"/>
      <c r="R42" s="628" t="s">
        <v>226</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65" t="s">
        <v>351</v>
      </c>
      <c r="AR42" s="666"/>
      <c r="AS42" s="666"/>
      <c r="AT42" s="666"/>
      <c r="AU42" s="666"/>
      <c r="AV42" s="666"/>
      <c r="AW42" s="666"/>
      <c r="AX42" s="666"/>
      <c r="AY42" s="667"/>
      <c r="AZ42" s="608">
        <v>484408</v>
      </c>
      <c r="BA42" s="643"/>
      <c r="BB42" s="643"/>
      <c r="BC42" s="643"/>
      <c r="BD42" s="609"/>
      <c r="BE42" s="609"/>
      <c r="BF42" s="658"/>
      <c r="BG42" s="676"/>
      <c r="BH42" s="677"/>
      <c r="BI42" s="677"/>
      <c r="BJ42" s="677"/>
      <c r="BK42" s="677"/>
      <c r="BL42" s="223"/>
      <c r="BM42" s="659" t="s">
        <v>352</v>
      </c>
      <c r="BN42" s="659"/>
      <c r="BO42" s="659"/>
      <c r="BP42" s="659"/>
      <c r="BQ42" s="659"/>
      <c r="BR42" s="659"/>
      <c r="BS42" s="659"/>
      <c r="BT42" s="659"/>
      <c r="BU42" s="660"/>
      <c r="BV42" s="608">
        <v>387</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3123921</v>
      </c>
      <c r="CS42" s="639"/>
      <c r="CT42" s="639"/>
      <c r="CU42" s="639"/>
      <c r="CV42" s="639"/>
      <c r="CW42" s="639"/>
      <c r="CX42" s="639"/>
      <c r="CY42" s="640"/>
      <c r="CZ42" s="631">
        <v>28.1</v>
      </c>
      <c r="DA42" s="641"/>
      <c r="DB42" s="641"/>
      <c r="DC42" s="642"/>
      <c r="DD42" s="634">
        <v>484438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354</v>
      </c>
      <c r="C43" s="626"/>
      <c r="D43" s="626"/>
      <c r="E43" s="626"/>
      <c r="F43" s="626"/>
      <c r="G43" s="626"/>
      <c r="H43" s="626"/>
      <c r="I43" s="626"/>
      <c r="J43" s="626"/>
      <c r="K43" s="626"/>
      <c r="L43" s="626"/>
      <c r="M43" s="626"/>
      <c r="N43" s="626"/>
      <c r="O43" s="626"/>
      <c r="P43" s="626"/>
      <c r="Q43" s="627"/>
      <c r="R43" s="628">
        <v>172660</v>
      </c>
      <c r="S43" s="629"/>
      <c r="T43" s="629"/>
      <c r="U43" s="629"/>
      <c r="V43" s="629"/>
      <c r="W43" s="629"/>
      <c r="X43" s="629"/>
      <c r="Y43" s="630"/>
      <c r="Z43" s="655">
        <v>1.5</v>
      </c>
      <c r="AA43" s="655"/>
      <c r="AB43" s="655"/>
      <c r="AC43" s="655"/>
      <c r="AD43" s="656" t="s">
        <v>127</v>
      </c>
      <c r="AE43" s="656"/>
      <c r="AF43" s="656"/>
      <c r="AG43" s="656"/>
      <c r="AH43" s="656"/>
      <c r="AI43" s="656"/>
      <c r="AJ43" s="656"/>
      <c r="AK43" s="656"/>
      <c r="AL43" s="631" t="s">
        <v>127</v>
      </c>
      <c r="AM43" s="632"/>
      <c r="AN43" s="632"/>
      <c r="AO43" s="657"/>
      <c r="BV43" s="224"/>
      <c r="BW43" s="224"/>
      <c r="BX43" s="224"/>
      <c r="BY43" s="224"/>
      <c r="BZ43" s="224"/>
      <c r="CA43" s="224"/>
      <c r="CB43" s="224"/>
      <c r="CD43" s="625" t="s">
        <v>355</v>
      </c>
      <c r="CE43" s="626"/>
      <c r="CF43" s="626"/>
      <c r="CG43" s="626"/>
      <c r="CH43" s="626"/>
      <c r="CI43" s="626"/>
      <c r="CJ43" s="626"/>
      <c r="CK43" s="626"/>
      <c r="CL43" s="626"/>
      <c r="CM43" s="626"/>
      <c r="CN43" s="626"/>
      <c r="CO43" s="626"/>
      <c r="CP43" s="626"/>
      <c r="CQ43" s="627"/>
      <c r="CR43" s="628">
        <v>52656</v>
      </c>
      <c r="CS43" s="639"/>
      <c r="CT43" s="639"/>
      <c r="CU43" s="639"/>
      <c r="CV43" s="639"/>
      <c r="CW43" s="639"/>
      <c r="CX43" s="639"/>
      <c r="CY43" s="640"/>
      <c r="CZ43" s="631">
        <v>0.5</v>
      </c>
      <c r="DA43" s="641"/>
      <c r="DB43" s="641"/>
      <c r="DC43" s="642"/>
      <c r="DD43" s="634">
        <v>45160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356</v>
      </c>
      <c r="C44" s="606"/>
      <c r="D44" s="606"/>
      <c r="E44" s="606"/>
      <c r="F44" s="606"/>
      <c r="G44" s="606"/>
      <c r="H44" s="606"/>
      <c r="I44" s="606"/>
      <c r="J44" s="606"/>
      <c r="K44" s="606"/>
      <c r="L44" s="606"/>
      <c r="M44" s="606"/>
      <c r="N44" s="606"/>
      <c r="O44" s="606"/>
      <c r="P44" s="606"/>
      <c r="Q44" s="607"/>
      <c r="R44" s="608">
        <v>11896685</v>
      </c>
      <c r="S44" s="643"/>
      <c r="T44" s="643"/>
      <c r="U44" s="643"/>
      <c r="V44" s="643"/>
      <c r="W44" s="643"/>
      <c r="X44" s="643"/>
      <c r="Y44" s="644"/>
      <c r="Z44" s="645">
        <v>100</v>
      </c>
      <c r="AA44" s="645"/>
      <c r="AB44" s="645"/>
      <c r="AC44" s="645"/>
      <c r="AD44" s="646">
        <v>5598723</v>
      </c>
      <c r="AE44" s="646"/>
      <c r="AF44" s="646"/>
      <c r="AG44" s="646"/>
      <c r="AH44" s="646"/>
      <c r="AI44" s="646"/>
      <c r="AJ44" s="646"/>
      <c r="AK44" s="646"/>
      <c r="AL44" s="611">
        <v>100</v>
      </c>
      <c r="AM44" s="647"/>
      <c r="AN44" s="647"/>
      <c r="AO44" s="648"/>
      <c r="CD44" s="649" t="s">
        <v>302</v>
      </c>
      <c r="CE44" s="650"/>
      <c r="CF44" s="625" t="s">
        <v>357</v>
      </c>
      <c r="CG44" s="626"/>
      <c r="CH44" s="626"/>
      <c r="CI44" s="626"/>
      <c r="CJ44" s="626"/>
      <c r="CK44" s="626"/>
      <c r="CL44" s="626"/>
      <c r="CM44" s="626"/>
      <c r="CN44" s="626"/>
      <c r="CO44" s="626"/>
      <c r="CP44" s="626"/>
      <c r="CQ44" s="627"/>
      <c r="CR44" s="628">
        <v>3018040</v>
      </c>
      <c r="CS44" s="629"/>
      <c r="CT44" s="629"/>
      <c r="CU44" s="629"/>
      <c r="CV44" s="629"/>
      <c r="CW44" s="629"/>
      <c r="CX44" s="629"/>
      <c r="CY44" s="630"/>
      <c r="CZ44" s="631">
        <v>27.2</v>
      </c>
      <c r="DA44" s="632"/>
      <c r="DB44" s="632"/>
      <c r="DC44" s="633"/>
      <c r="DD44" s="634">
        <v>449571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358</v>
      </c>
      <c r="CG45" s="626"/>
      <c r="CH45" s="626"/>
      <c r="CI45" s="626"/>
      <c r="CJ45" s="626"/>
      <c r="CK45" s="626"/>
      <c r="CL45" s="626"/>
      <c r="CM45" s="626"/>
      <c r="CN45" s="626"/>
      <c r="CO45" s="626"/>
      <c r="CP45" s="626"/>
      <c r="CQ45" s="627"/>
      <c r="CR45" s="628">
        <v>2255596</v>
      </c>
      <c r="CS45" s="639"/>
      <c r="CT45" s="639"/>
      <c r="CU45" s="639"/>
      <c r="CV45" s="639"/>
      <c r="CW45" s="639"/>
      <c r="CX45" s="639"/>
      <c r="CY45" s="640"/>
      <c r="CZ45" s="631">
        <v>20.3</v>
      </c>
      <c r="DA45" s="641"/>
      <c r="DB45" s="641"/>
      <c r="DC45" s="642"/>
      <c r="DD45" s="634">
        <v>79531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360</v>
      </c>
      <c r="CG46" s="626"/>
      <c r="CH46" s="626"/>
      <c r="CI46" s="626"/>
      <c r="CJ46" s="626"/>
      <c r="CK46" s="626"/>
      <c r="CL46" s="626"/>
      <c r="CM46" s="626"/>
      <c r="CN46" s="626"/>
      <c r="CO46" s="626"/>
      <c r="CP46" s="626"/>
      <c r="CQ46" s="627"/>
      <c r="CR46" s="628">
        <v>723829</v>
      </c>
      <c r="CS46" s="629"/>
      <c r="CT46" s="629"/>
      <c r="CU46" s="629"/>
      <c r="CV46" s="629"/>
      <c r="CW46" s="629"/>
      <c r="CX46" s="629"/>
      <c r="CY46" s="630"/>
      <c r="CZ46" s="631">
        <v>6.5</v>
      </c>
      <c r="DA46" s="632"/>
      <c r="DB46" s="632"/>
      <c r="DC46" s="633"/>
      <c r="DD46" s="634">
        <v>369125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v>105881</v>
      </c>
      <c r="CS47" s="639"/>
      <c r="CT47" s="639"/>
      <c r="CU47" s="639"/>
      <c r="CV47" s="639"/>
      <c r="CW47" s="639"/>
      <c r="CX47" s="639"/>
      <c r="CY47" s="640"/>
      <c r="CZ47" s="631">
        <v>1</v>
      </c>
      <c r="DA47" s="641"/>
      <c r="DB47" s="641"/>
      <c r="DC47" s="642"/>
      <c r="DD47" s="634">
        <v>34867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226</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365</v>
      </c>
      <c r="CE49" s="606"/>
      <c r="CF49" s="606"/>
      <c r="CG49" s="606"/>
      <c r="CH49" s="606"/>
      <c r="CI49" s="606"/>
      <c r="CJ49" s="606"/>
      <c r="CK49" s="606"/>
      <c r="CL49" s="606"/>
      <c r="CM49" s="606"/>
      <c r="CN49" s="606"/>
      <c r="CO49" s="606"/>
      <c r="CP49" s="606"/>
      <c r="CQ49" s="607"/>
      <c r="CR49" s="608">
        <v>11100739</v>
      </c>
      <c r="CS49" s="609"/>
      <c r="CT49" s="609"/>
      <c r="CU49" s="609"/>
      <c r="CV49" s="609"/>
      <c r="CW49" s="609"/>
      <c r="CX49" s="609"/>
      <c r="CY49" s="610"/>
      <c r="CZ49" s="611">
        <v>100</v>
      </c>
      <c r="DA49" s="612"/>
      <c r="DB49" s="612"/>
      <c r="DC49" s="613"/>
      <c r="DD49" s="614">
        <v>6571360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vS89Sv5GE+hW9NTk0nRY/eSnw6gQbpGjkMnidEVCM6H3rUoM3WEG65GnuURNaiqRkFr5jrO+1lxlKd39kG3NpQ==" saltValue="OUldh2ka62+8gjYRPt8hA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366</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367</v>
      </c>
      <c r="DK2" s="1136"/>
      <c r="DL2" s="1136"/>
      <c r="DM2" s="1136"/>
      <c r="DN2" s="1136"/>
      <c r="DO2" s="1137"/>
      <c r="DP2" s="231"/>
      <c r="DQ2" s="1135" t="s">
        <v>368</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38"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35"/>
      <c r="BA5" s="235"/>
      <c r="BB5" s="235"/>
      <c r="BC5" s="235"/>
      <c r="BD5" s="235"/>
      <c r="BE5" s="236"/>
      <c r="BF5" s="236"/>
      <c r="BG5" s="236"/>
      <c r="BH5" s="236"/>
      <c r="BI5" s="236"/>
      <c r="BJ5" s="236"/>
      <c r="BK5" s="236"/>
      <c r="BL5" s="236"/>
      <c r="BM5" s="236"/>
      <c r="BN5" s="236"/>
      <c r="BO5" s="236"/>
      <c r="BP5" s="236"/>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28" t="s">
        <v>385</v>
      </c>
      <c r="DH5" s="1129"/>
      <c r="DI5" s="1129"/>
      <c r="DJ5" s="1129"/>
      <c r="DK5" s="1130"/>
      <c r="DL5" s="1128" t="s">
        <v>386</v>
      </c>
      <c r="DM5" s="1129"/>
      <c r="DN5" s="1129"/>
      <c r="DO5" s="1129"/>
      <c r="DP5" s="1130"/>
      <c r="DQ5" s="1029" t="s">
        <v>387</v>
      </c>
      <c r="DR5" s="1030"/>
      <c r="DS5" s="1030"/>
      <c r="DT5" s="1030"/>
      <c r="DU5" s="1031"/>
      <c r="DV5" s="1029" t="s">
        <v>378</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388</v>
      </c>
      <c r="C7" s="1076"/>
      <c r="D7" s="1076"/>
      <c r="E7" s="1076"/>
      <c r="F7" s="1076"/>
      <c r="G7" s="1076"/>
      <c r="H7" s="1076"/>
      <c r="I7" s="1076"/>
      <c r="J7" s="1076"/>
      <c r="K7" s="1076"/>
      <c r="L7" s="1076"/>
      <c r="M7" s="1076"/>
      <c r="N7" s="1076"/>
      <c r="O7" s="1076"/>
      <c r="P7" s="1077"/>
      <c r="Q7" s="1115">
        <v>11756</v>
      </c>
      <c r="R7" s="1116"/>
      <c r="S7" s="1116"/>
      <c r="T7" s="1116"/>
      <c r="U7" s="1116"/>
      <c r="V7" s="1116">
        <v>10960</v>
      </c>
      <c r="W7" s="1116"/>
      <c r="X7" s="1116"/>
      <c r="Y7" s="1116"/>
      <c r="Z7" s="1116"/>
      <c r="AA7" s="1116">
        <v>796</v>
      </c>
      <c r="AB7" s="1116"/>
      <c r="AC7" s="1116"/>
      <c r="AD7" s="1116"/>
      <c r="AE7" s="1117"/>
      <c r="AF7" s="1118">
        <v>723</v>
      </c>
      <c r="AG7" s="1119"/>
      <c r="AH7" s="1119"/>
      <c r="AI7" s="1119"/>
      <c r="AJ7" s="1120"/>
      <c r="AK7" s="1121">
        <v>191</v>
      </c>
      <c r="AL7" s="1122"/>
      <c r="AM7" s="1122"/>
      <c r="AN7" s="1122"/>
      <c r="AO7" s="1122"/>
      <c r="AP7" s="1122">
        <v>8670</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t="s">
        <v>600</v>
      </c>
      <c r="BS7" s="1125" t="s">
        <v>602</v>
      </c>
      <c r="BT7" s="1126"/>
      <c r="BU7" s="1126"/>
      <c r="BV7" s="1126"/>
      <c r="BW7" s="1126"/>
      <c r="BX7" s="1126"/>
      <c r="BY7" s="1126"/>
      <c r="BZ7" s="1126"/>
      <c r="CA7" s="1126"/>
      <c r="CB7" s="1126"/>
      <c r="CC7" s="1126"/>
      <c r="CD7" s="1126"/>
      <c r="CE7" s="1126"/>
      <c r="CF7" s="1126"/>
      <c r="CG7" s="1127"/>
      <c r="CH7" s="1112">
        <v>-805</v>
      </c>
      <c r="CI7" s="1113"/>
      <c r="CJ7" s="1113"/>
      <c r="CK7" s="1113"/>
      <c r="CL7" s="1114"/>
      <c r="CM7" s="1112">
        <v>-35</v>
      </c>
      <c r="CN7" s="1113"/>
      <c r="CO7" s="1113"/>
      <c r="CP7" s="1113"/>
      <c r="CQ7" s="1114"/>
      <c r="CR7" s="1112" t="s">
        <v>604</v>
      </c>
      <c r="CS7" s="1113"/>
      <c r="CT7" s="1113"/>
      <c r="CU7" s="1113"/>
      <c r="CV7" s="1114"/>
      <c r="CW7" s="1112" t="s">
        <v>605</v>
      </c>
      <c r="CX7" s="1113"/>
      <c r="CY7" s="1113"/>
      <c r="CZ7" s="1113"/>
      <c r="DA7" s="1114"/>
      <c r="DB7" s="1112" t="s">
        <v>606</v>
      </c>
      <c r="DC7" s="1113"/>
      <c r="DD7" s="1113"/>
      <c r="DE7" s="1113"/>
      <c r="DF7" s="1114"/>
      <c r="DG7" s="1112" t="s">
        <v>606</v>
      </c>
      <c r="DH7" s="1113"/>
      <c r="DI7" s="1113"/>
      <c r="DJ7" s="1113"/>
      <c r="DK7" s="1114"/>
      <c r="DL7" s="1112">
        <v>222</v>
      </c>
      <c r="DM7" s="1113"/>
      <c r="DN7" s="1113"/>
      <c r="DO7" s="1113"/>
      <c r="DP7" s="1114"/>
      <c r="DQ7" s="1112">
        <v>200</v>
      </c>
      <c r="DR7" s="1113"/>
      <c r="DS7" s="1113"/>
      <c r="DT7" s="1113"/>
      <c r="DU7" s="1114"/>
      <c r="DV7" s="1125"/>
      <c r="DW7" s="1126"/>
      <c r="DX7" s="1126"/>
      <c r="DY7" s="1126"/>
      <c r="DZ7" s="1140"/>
      <c r="EA7" s="237"/>
    </row>
    <row r="8" spans="1:131" s="238" customFormat="1" ht="26.25" customHeight="1" x14ac:dyDescent="0.15">
      <c r="A8" s="241">
        <v>2</v>
      </c>
      <c r="B8" s="1058" t="s">
        <v>389</v>
      </c>
      <c r="C8" s="1059"/>
      <c r="D8" s="1059"/>
      <c r="E8" s="1059"/>
      <c r="F8" s="1059"/>
      <c r="G8" s="1059"/>
      <c r="H8" s="1059"/>
      <c r="I8" s="1059"/>
      <c r="J8" s="1059"/>
      <c r="K8" s="1059"/>
      <c r="L8" s="1059"/>
      <c r="M8" s="1059"/>
      <c r="N8" s="1059"/>
      <c r="O8" s="1059"/>
      <c r="P8" s="1060"/>
      <c r="Q8" s="1066">
        <v>234</v>
      </c>
      <c r="R8" s="1067"/>
      <c r="S8" s="1067"/>
      <c r="T8" s="1067"/>
      <c r="U8" s="1067"/>
      <c r="V8" s="1067">
        <v>234</v>
      </c>
      <c r="W8" s="1067"/>
      <c r="X8" s="1067"/>
      <c r="Y8" s="1067"/>
      <c r="Z8" s="1067"/>
      <c r="AA8" s="1067" t="s">
        <v>585</v>
      </c>
      <c r="AB8" s="1067"/>
      <c r="AC8" s="1067"/>
      <c r="AD8" s="1067"/>
      <c r="AE8" s="1068"/>
      <c r="AF8" s="1063" t="s">
        <v>390</v>
      </c>
      <c r="AG8" s="1064"/>
      <c r="AH8" s="1064"/>
      <c r="AI8" s="1064"/>
      <c r="AJ8" s="1065"/>
      <c r="AK8" s="1108">
        <v>46</v>
      </c>
      <c r="AL8" s="1109"/>
      <c r="AM8" s="1109"/>
      <c r="AN8" s="1109"/>
      <c r="AO8" s="1109"/>
      <c r="AP8" s="1109">
        <v>58</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t="s">
        <v>601</v>
      </c>
      <c r="BS8" s="1020" t="s">
        <v>603</v>
      </c>
      <c r="BT8" s="1021"/>
      <c r="BU8" s="1021"/>
      <c r="BV8" s="1021"/>
      <c r="BW8" s="1021"/>
      <c r="BX8" s="1021"/>
      <c r="BY8" s="1021"/>
      <c r="BZ8" s="1021"/>
      <c r="CA8" s="1021"/>
      <c r="CB8" s="1021"/>
      <c r="CC8" s="1021"/>
      <c r="CD8" s="1021"/>
      <c r="CE8" s="1021"/>
      <c r="CF8" s="1021"/>
      <c r="CG8" s="1042"/>
      <c r="CH8" s="1017">
        <v>-40</v>
      </c>
      <c r="CI8" s="1018"/>
      <c r="CJ8" s="1018"/>
      <c r="CK8" s="1018"/>
      <c r="CL8" s="1019"/>
      <c r="CM8" s="1017">
        <v>-48</v>
      </c>
      <c r="CN8" s="1018"/>
      <c r="CO8" s="1018"/>
      <c r="CP8" s="1018"/>
      <c r="CQ8" s="1019"/>
      <c r="CR8" s="1017" t="s">
        <v>606</v>
      </c>
      <c r="CS8" s="1018"/>
      <c r="CT8" s="1018"/>
      <c r="CU8" s="1018"/>
      <c r="CV8" s="1019"/>
      <c r="CW8" s="1017">
        <v>44</v>
      </c>
      <c r="CX8" s="1018"/>
      <c r="CY8" s="1018"/>
      <c r="CZ8" s="1018"/>
      <c r="DA8" s="1019"/>
      <c r="DB8" s="1017" t="s">
        <v>604</v>
      </c>
      <c r="DC8" s="1018"/>
      <c r="DD8" s="1018"/>
      <c r="DE8" s="1018"/>
      <c r="DF8" s="1019"/>
      <c r="DG8" s="1017" t="s">
        <v>607</v>
      </c>
      <c r="DH8" s="1018"/>
      <c r="DI8" s="1018"/>
      <c r="DJ8" s="1018"/>
      <c r="DK8" s="1019"/>
      <c r="DL8" s="1017">
        <v>47</v>
      </c>
      <c r="DM8" s="1018"/>
      <c r="DN8" s="1018"/>
      <c r="DO8" s="1018"/>
      <c r="DP8" s="1019"/>
      <c r="DQ8" s="1017">
        <v>42</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095">
        <v>11903</v>
      </c>
      <c r="R23" s="1089"/>
      <c r="S23" s="1089"/>
      <c r="T23" s="1089"/>
      <c r="U23" s="1089"/>
      <c r="V23" s="1089">
        <v>11107</v>
      </c>
      <c r="W23" s="1089"/>
      <c r="X23" s="1089"/>
      <c r="Y23" s="1089"/>
      <c r="Z23" s="1089"/>
      <c r="AA23" s="1089">
        <v>796</v>
      </c>
      <c r="AB23" s="1089"/>
      <c r="AC23" s="1089"/>
      <c r="AD23" s="1089"/>
      <c r="AE23" s="1096"/>
      <c r="AF23" s="1097">
        <v>723</v>
      </c>
      <c r="AG23" s="1089"/>
      <c r="AH23" s="1089"/>
      <c r="AI23" s="1089"/>
      <c r="AJ23" s="1098"/>
      <c r="AK23" s="1099"/>
      <c r="AL23" s="1100"/>
      <c r="AM23" s="1100"/>
      <c r="AN23" s="1100"/>
      <c r="AO23" s="1100"/>
      <c r="AP23" s="1089">
        <v>8728</v>
      </c>
      <c r="AQ23" s="1089"/>
      <c r="AR23" s="1089"/>
      <c r="AS23" s="1089"/>
      <c r="AT23" s="1089"/>
      <c r="AU23" s="1090"/>
      <c r="AV23" s="1090"/>
      <c r="AW23" s="1090"/>
      <c r="AX23" s="1090"/>
      <c r="AY23" s="1091"/>
      <c r="AZ23" s="1092" t="s">
        <v>127</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371</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378</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404</v>
      </c>
      <c r="C28" s="1076"/>
      <c r="D28" s="1076"/>
      <c r="E28" s="1076"/>
      <c r="F28" s="1076"/>
      <c r="G28" s="1076"/>
      <c r="H28" s="1076"/>
      <c r="I28" s="1076"/>
      <c r="J28" s="1076"/>
      <c r="K28" s="1076"/>
      <c r="L28" s="1076"/>
      <c r="M28" s="1076"/>
      <c r="N28" s="1076"/>
      <c r="O28" s="1076"/>
      <c r="P28" s="1077"/>
      <c r="Q28" s="1078">
        <v>1310</v>
      </c>
      <c r="R28" s="1079"/>
      <c r="S28" s="1079"/>
      <c r="T28" s="1079"/>
      <c r="U28" s="1079"/>
      <c r="V28" s="1079">
        <v>1287</v>
      </c>
      <c r="W28" s="1079"/>
      <c r="X28" s="1079"/>
      <c r="Y28" s="1079"/>
      <c r="Z28" s="1079"/>
      <c r="AA28" s="1079">
        <v>23</v>
      </c>
      <c r="AB28" s="1079"/>
      <c r="AC28" s="1079"/>
      <c r="AD28" s="1079"/>
      <c r="AE28" s="1080"/>
      <c r="AF28" s="1081">
        <v>23</v>
      </c>
      <c r="AG28" s="1079"/>
      <c r="AH28" s="1079"/>
      <c r="AI28" s="1079"/>
      <c r="AJ28" s="1082"/>
      <c r="AK28" s="1070">
        <v>124</v>
      </c>
      <c r="AL28" s="1071"/>
      <c r="AM28" s="1071"/>
      <c r="AN28" s="1071"/>
      <c r="AO28" s="1071"/>
      <c r="AP28" s="1071" t="s">
        <v>521</v>
      </c>
      <c r="AQ28" s="1071"/>
      <c r="AR28" s="1071"/>
      <c r="AS28" s="1071"/>
      <c r="AT28" s="1071"/>
      <c r="AU28" s="1071" t="s">
        <v>521</v>
      </c>
      <c r="AV28" s="1071"/>
      <c r="AW28" s="1071"/>
      <c r="AX28" s="1071"/>
      <c r="AY28" s="1071"/>
      <c r="AZ28" s="1072" t="s">
        <v>521</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405</v>
      </c>
      <c r="C29" s="1059"/>
      <c r="D29" s="1059"/>
      <c r="E29" s="1059"/>
      <c r="F29" s="1059"/>
      <c r="G29" s="1059"/>
      <c r="H29" s="1059"/>
      <c r="I29" s="1059"/>
      <c r="J29" s="1059"/>
      <c r="K29" s="1059"/>
      <c r="L29" s="1059"/>
      <c r="M29" s="1059"/>
      <c r="N29" s="1059"/>
      <c r="O29" s="1059"/>
      <c r="P29" s="1060"/>
      <c r="Q29" s="1066">
        <v>17</v>
      </c>
      <c r="R29" s="1067"/>
      <c r="S29" s="1067"/>
      <c r="T29" s="1067"/>
      <c r="U29" s="1067"/>
      <c r="V29" s="1067">
        <v>16</v>
      </c>
      <c r="W29" s="1067"/>
      <c r="X29" s="1067"/>
      <c r="Y29" s="1067"/>
      <c r="Z29" s="1067"/>
      <c r="AA29" s="1067">
        <v>1</v>
      </c>
      <c r="AB29" s="1067"/>
      <c r="AC29" s="1067"/>
      <c r="AD29" s="1067"/>
      <c r="AE29" s="1068"/>
      <c r="AF29" s="1063">
        <v>1</v>
      </c>
      <c r="AG29" s="1064"/>
      <c r="AH29" s="1064"/>
      <c r="AI29" s="1064"/>
      <c r="AJ29" s="1065"/>
      <c r="AK29" s="1008">
        <v>13</v>
      </c>
      <c r="AL29" s="999"/>
      <c r="AM29" s="999"/>
      <c r="AN29" s="999"/>
      <c r="AO29" s="999"/>
      <c r="AP29" s="999" t="s">
        <v>521</v>
      </c>
      <c r="AQ29" s="999"/>
      <c r="AR29" s="999"/>
      <c r="AS29" s="999"/>
      <c r="AT29" s="999"/>
      <c r="AU29" s="999" t="s">
        <v>521</v>
      </c>
      <c r="AV29" s="999"/>
      <c r="AW29" s="999"/>
      <c r="AX29" s="999"/>
      <c r="AY29" s="999"/>
      <c r="AZ29" s="1069" t="s">
        <v>521</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406</v>
      </c>
      <c r="C30" s="1059"/>
      <c r="D30" s="1059"/>
      <c r="E30" s="1059"/>
      <c r="F30" s="1059"/>
      <c r="G30" s="1059"/>
      <c r="H30" s="1059"/>
      <c r="I30" s="1059"/>
      <c r="J30" s="1059"/>
      <c r="K30" s="1059"/>
      <c r="L30" s="1059"/>
      <c r="M30" s="1059"/>
      <c r="N30" s="1059"/>
      <c r="O30" s="1059"/>
      <c r="P30" s="1060"/>
      <c r="Q30" s="1066">
        <v>1407</v>
      </c>
      <c r="R30" s="1067"/>
      <c r="S30" s="1067"/>
      <c r="T30" s="1067"/>
      <c r="U30" s="1067"/>
      <c r="V30" s="1067">
        <v>1344</v>
      </c>
      <c r="W30" s="1067"/>
      <c r="X30" s="1067"/>
      <c r="Y30" s="1067"/>
      <c r="Z30" s="1067"/>
      <c r="AA30" s="1067">
        <v>63</v>
      </c>
      <c r="AB30" s="1067"/>
      <c r="AC30" s="1067"/>
      <c r="AD30" s="1067"/>
      <c r="AE30" s="1068"/>
      <c r="AF30" s="1063">
        <v>63</v>
      </c>
      <c r="AG30" s="1064"/>
      <c r="AH30" s="1064"/>
      <c r="AI30" s="1064"/>
      <c r="AJ30" s="1065"/>
      <c r="AK30" s="1008">
        <v>226</v>
      </c>
      <c r="AL30" s="999"/>
      <c r="AM30" s="999"/>
      <c r="AN30" s="999"/>
      <c r="AO30" s="999"/>
      <c r="AP30" s="999" t="s">
        <v>521</v>
      </c>
      <c r="AQ30" s="999"/>
      <c r="AR30" s="999"/>
      <c r="AS30" s="999"/>
      <c r="AT30" s="999"/>
      <c r="AU30" s="999" t="s">
        <v>521</v>
      </c>
      <c r="AV30" s="999"/>
      <c r="AW30" s="999"/>
      <c r="AX30" s="999"/>
      <c r="AY30" s="999"/>
      <c r="AZ30" s="1069" t="s">
        <v>521</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407</v>
      </c>
      <c r="C31" s="1059"/>
      <c r="D31" s="1059"/>
      <c r="E31" s="1059"/>
      <c r="F31" s="1059"/>
      <c r="G31" s="1059"/>
      <c r="H31" s="1059"/>
      <c r="I31" s="1059"/>
      <c r="J31" s="1059"/>
      <c r="K31" s="1059"/>
      <c r="L31" s="1059"/>
      <c r="M31" s="1059"/>
      <c r="N31" s="1059"/>
      <c r="O31" s="1059"/>
      <c r="P31" s="1060"/>
      <c r="Q31" s="1066">
        <v>141</v>
      </c>
      <c r="R31" s="1067"/>
      <c r="S31" s="1067"/>
      <c r="T31" s="1067"/>
      <c r="U31" s="1067"/>
      <c r="V31" s="1067">
        <v>139</v>
      </c>
      <c r="W31" s="1067"/>
      <c r="X31" s="1067"/>
      <c r="Y31" s="1067"/>
      <c r="Z31" s="1067"/>
      <c r="AA31" s="1067">
        <v>2</v>
      </c>
      <c r="AB31" s="1067"/>
      <c r="AC31" s="1067"/>
      <c r="AD31" s="1067"/>
      <c r="AE31" s="1068"/>
      <c r="AF31" s="1063">
        <v>2</v>
      </c>
      <c r="AG31" s="1064"/>
      <c r="AH31" s="1064"/>
      <c r="AI31" s="1064"/>
      <c r="AJ31" s="1065"/>
      <c r="AK31" s="1008">
        <v>59</v>
      </c>
      <c r="AL31" s="999"/>
      <c r="AM31" s="999"/>
      <c r="AN31" s="999"/>
      <c r="AO31" s="999"/>
      <c r="AP31" s="999" t="s">
        <v>521</v>
      </c>
      <c r="AQ31" s="999"/>
      <c r="AR31" s="999"/>
      <c r="AS31" s="999"/>
      <c r="AT31" s="999"/>
      <c r="AU31" s="999" t="s">
        <v>521</v>
      </c>
      <c r="AV31" s="999"/>
      <c r="AW31" s="999"/>
      <c r="AX31" s="999"/>
      <c r="AY31" s="999"/>
      <c r="AZ31" s="1069" t="s">
        <v>521</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408</v>
      </c>
      <c r="C32" s="1059"/>
      <c r="D32" s="1059"/>
      <c r="E32" s="1059"/>
      <c r="F32" s="1059"/>
      <c r="G32" s="1059"/>
      <c r="H32" s="1059"/>
      <c r="I32" s="1059"/>
      <c r="J32" s="1059"/>
      <c r="K32" s="1059"/>
      <c r="L32" s="1059"/>
      <c r="M32" s="1059"/>
      <c r="N32" s="1059"/>
      <c r="O32" s="1059"/>
      <c r="P32" s="1060"/>
      <c r="Q32" s="1066">
        <v>277</v>
      </c>
      <c r="R32" s="1067"/>
      <c r="S32" s="1067"/>
      <c r="T32" s="1067"/>
      <c r="U32" s="1067"/>
      <c r="V32" s="1067">
        <v>258</v>
      </c>
      <c r="W32" s="1067"/>
      <c r="X32" s="1067"/>
      <c r="Y32" s="1067"/>
      <c r="Z32" s="1067"/>
      <c r="AA32" s="1067">
        <v>19</v>
      </c>
      <c r="AB32" s="1067"/>
      <c r="AC32" s="1067"/>
      <c r="AD32" s="1067"/>
      <c r="AE32" s="1068"/>
      <c r="AF32" s="1063">
        <v>379</v>
      </c>
      <c r="AG32" s="1064"/>
      <c r="AH32" s="1064"/>
      <c r="AI32" s="1064"/>
      <c r="AJ32" s="1065"/>
      <c r="AK32" s="1008">
        <v>1</v>
      </c>
      <c r="AL32" s="999"/>
      <c r="AM32" s="999"/>
      <c r="AN32" s="999"/>
      <c r="AO32" s="999"/>
      <c r="AP32" s="999">
        <v>1247</v>
      </c>
      <c r="AQ32" s="999"/>
      <c r="AR32" s="999"/>
      <c r="AS32" s="999"/>
      <c r="AT32" s="999"/>
      <c r="AU32" s="999">
        <v>49</v>
      </c>
      <c r="AV32" s="999"/>
      <c r="AW32" s="999"/>
      <c r="AX32" s="999"/>
      <c r="AY32" s="999"/>
      <c r="AZ32" s="1069" t="s">
        <v>589</v>
      </c>
      <c r="BA32" s="1069"/>
      <c r="BB32" s="1069"/>
      <c r="BC32" s="1069"/>
      <c r="BD32" s="1069"/>
      <c r="BE32" s="1000" t="s">
        <v>409</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410</v>
      </c>
      <c r="C33" s="1059"/>
      <c r="D33" s="1059"/>
      <c r="E33" s="1059"/>
      <c r="F33" s="1059"/>
      <c r="G33" s="1059"/>
      <c r="H33" s="1059"/>
      <c r="I33" s="1059"/>
      <c r="J33" s="1059"/>
      <c r="K33" s="1059"/>
      <c r="L33" s="1059"/>
      <c r="M33" s="1059"/>
      <c r="N33" s="1059"/>
      <c r="O33" s="1059"/>
      <c r="P33" s="1060"/>
      <c r="Q33" s="1066">
        <v>269</v>
      </c>
      <c r="R33" s="1067"/>
      <c r="S33" s="1067"/>
      <c r="T33" s="1067"/>
      <c r="U33" s="1067"/>
      <c r="V33" s="1067">
        <v>269</v>
      </c>
      <c r="W33" s="1067"/>
      <c r="X33" s="1067"/>
      <c r="Y33" s="1067"/>
      <c r="Z33" s="1067"/>
      <c r="AA33" s="1067" t="s">
        <v>586</v>
      </c>
      <c r="AB33" s="1067"/>
      <c r="AC33" s="1067"/>
      <c r="AD33" s="1067"/>
      <c r="AE33" s="1068"/>
      <c r="AF33" s="1063" t="s">
        <v>411</v>
      </c>
      <c r="AG33" s="1064"/>
      <c r="AH33" s="1064"/>
      <c r="AI33" s="1064"/>
      <c r="AJ33" s="1065"/>
      <c r="AK33" s="1008">
        <v>60</v>
      </c>
      <c r="AL33" s="999"/>
      <c r="AM33" s="999"/>
      <c r="AN33" s="999"/>
      <c r="AO33" s="999"/>
      <c r="AP33" s="999">
        <v>511</v>
      </c>
      <c r="AQ33" s="999"/>
      <c r="AR33" s="999"/>
      <c r="AS33" s="999"/>
      <c r="AT33" s="999"/>
      <c r="AU33" s="999">
        <v>253</v>
      </c>
      <c r="AV33" s="999"/>
      <c r="AW33" s="999"/>
      <c r="AX33" s="999"/>
      <c r="AY33" s="999"/>
      <c r="AZ33" s="1069" t="s">
        <v>588</v>
      </c>
      <c r="BA33" s="1069"/>
      <c r="BB33" s="1069"/>
      <c r="BC33" s="1069"/>
      <c r="BD33" s="1069"/>
      <c r="BE33" s="1000" t="s">
        <v>412</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413</v>
      </c>
      <c r="C34" s="1059"/>
      <c r="D34" s="1059"/>
      <c r="E34" s="1059"/>
      <c r="F34" s="1059"/>
      <c r="G34" s="1059"/>
      <c r="H34" s="1059"/>
      <c r="I34" s="1059"/>
      <c r="J34" s="1059"/>
      <c r="K34" s="1059"/>
      <c r="L34" s="1059"/>
      <c r="M34" s="1059"/>
      <c r="N34" s="1059"/>
      <c r="O34" s="1059"/>
      <c r="P34" s="1060"/>
      <c r="Q34" s="1066">
        <v>376</v>
      </c>
      <c r="R34" s="1067"/>
      <c r="S34" s="1067"/>
      <c r="T34" s="1067"/>
      <c r="U34" s="1067"/>
      <c r="V34" s="1067">
        <v>374</v>
      </c>
      <c r="W34" s="1067"/>
      <c r="X34" s="1067"/>
      <c r="Y34" s="1067"/>
      <c r="Z34" s="1067"/>
      <c r="AA34" s="1067">
        <v>2</v>
      </c>
      <c r="AB34" s="1067"/>
      <c r="AC34" s="1067"/>
      <c r="AD34" s="1067"/>
      <c r="AE34" s="1068"/>
      <c r="AF34" s="1063">
        <v>2</v>
      </c>
      <c r="AG34" s="1064"/>
      <c r="AH34" s="1064"/>
      <c r="AI34" s="1064"/>
      <c r="AJ34" s="1065"/>
      <c r="AK34" s="1008">
        <v>16</v>
      </c>
      <c r="AL34" s="999"/>
      <c r="AM34" s="999"/>
      <c r="AN34" s="999"/>
      <c r="AO34" s="999"/>
      <c r="AP34" s="999">
        <v>391</v>
      </c>
      <c r="AQ34" s="999"/>
      <c r="AR34" s="999"/>
      <c r="AS34" s="999"/>
      <c r="AT34" s="999"/>
      <c r="AU34" s="999">
        <v>13</v>
      </c>
      <c r="AV34" s="999"/>
      <c r="AW34" s="999"/>
      <c r="AX34" s="999"/>
      <c r="AY34" s="999"/>
      <c r="AZ34" s="1069" t="s">
        <v>588</v>
      </c>
      <c r="BA34" s="1069"/>
      <c r="BB34" s="1069"/>
      <c r="BC34" s="1069"/>
      <c r="BD34" s="1069"/>
      <c r="BE34" s="1000" t="s">
        <v>412</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414</v>
      </c>
      <c r="C35" s="1059"/>
      <c r="D35" s="1059"/>
      <c r="E35" s="1059"/>
      <c r="F35" s="1059"/>
      <c r="G35" s="1059"/>
      <c r="H35" s="1059"/>
      <c r="I35" s="1059"/>
      <c r="J35" s="1059"/>
      <c r="K35" s="1059"/>
      <c r="L35" s="1059"/>
      <c r="M35" s="1059"/>
      <c r="N35" s="1059"/>
      <c r="O35" s="1059"/>
      <c r="P35" s="1060"/>
      <c r="Q35" s="1066">
        <v>4</v>
      </c>
      <c r="R35" s="1067"/>
      <c r="S35" s="1067"/>
      <c r="T35" s="1067"/>
      <c r="U35" s="1067"/>
      <c r="V35" s="1067">
        <v>4</v>
      </c>
      <c r="W35" s="1067"/>
      <c r="X35" s="1067"/>
      <c r="Y35" s="1067"/>
      <c r="Z35" s="1067"/>
      <c r="AA35" s="1067" t="s">
        <v>587</v>
      </c>
      <c r="AB35" s="1067"/>
      <c r="AC35" s="1067"/>
      <c r="AD35" s="1067"/>
      <c r="AE35" s="1068"/>
      <c r="AF35" s="1063" t="s">
        <v>411</v>
      </c>
      <c r="AG35" s="1064"/>
      <c r="AH35" s="1064"/>
      <c r="AI35" s="1064"/>
      <c r="AJ35" s="1065"/>
      <c r="AK35" s="1008">
        <v>3</v>
      </c>
      <c r="AL35" s="999"/>
      <c r="AM35" s="999"/>
      <c r="AN35" s="999"/>
      <c r="AO35" s="999"/>
      <c r="AP35" s="999">
        <v>28</v>
      </c>
      <c r="AQ35" s="999"/>
      <c r="AR35" s="999"/>
      <c r="AS35" s="999"/>
      <c r="AT35" s="999"/>
      <c r="AU35" s="999">
        <v>11</v>
      </c>
      <c r="AV35" s="999"/>
      <c r="AW35" s="999"/>
      <c r="AX35" s="999"/>
      <c r="AY35" s="999"/>
      <c r="AZ35" s="1069" t="s">
        <v>588</v>
      </c>
      <c r="BA35" s="1069"/>
      <c r="BB35" s="1069"/>
      <c r="BC35" s="1069"/>
      <c r="BD35" s="1069"/>
      <c r="BE35" s="1000" t="s">
        <v>415</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t="s">
        <v>416</v>
      </c>
      <c r="C36" s="1059"/>
      <c r="D36" s="1059"/>
      <c r="E36" s="1059"/>
      <c r="F36" s="1059"/>
      <c r="G36" s="1059"/>
      <c r="H36" s="1059"/>
      <c r="I36" s="1059"/>
      <c r="J36" s="1059"/>
      <c r="K36" s="1059"/>
      <c r="L36" s="1059"/>
      <c r="M36" s="1059"/>
      <c r="N36" s="1059"/>
      <c r="O36" s="1059"/>
      <c r="P36" s="1060"/>
      <c r="Q36" s="1066">
        <v>2</v>
      </c>
      <c r="R36" s="1067"/>
      <c r="S36" s="1067"/>
      <c r="T36" s="1067"/>
      <c r="U36" s="1067"/>
      <c r="V36" s="1067">
        <v>2</v>
      </c>
      <c r="W36" s="1067"/>
      <c r="X36" s="1067"/>
      <c r="Y36" s="1067"/>
      <c r="Z36" s="1067"/>
      <c r="AA36" s="1067" t="s">
        <v>588</v>
      </c>
      <c r="AB36" s="1067"/>
      <c r="AC36" s="1067"/>
      <c r="AD36" s="1067"/>
      <c r="AE36" s="1068"/>
      <c r="AF36" s="1063" t="s">
        <v>127</v>
      </c>
      <c r="AG36" s="1064"/>
      <c r="AH36" s="1064"/>
      <c r="AI36" s="1064"/>
      <c r="AJ36" s="1065"/>
      <c r="AK36" s="1008">
        <v>1</v>
      </c>
      <c r="AL36" s="999"/>
      <c r="AM36" s="999"/>
      <c r="AN36" s="999"/>
      <c r="AO36" s="999"/>
      <c r="AP36" s="999" t="s">
        <v>588</v>
      </c>
      <c r="AQ36" s="999"/>
      <c r="AR36" s="999"/>
      <c r="AS36" s="999"/>
      <c r="AT36" s="999"/>
      <c r="AU36" s="999" t="s">
        <v>588</v>
      </c>
      <c r="AV36" s="999"/>
      <c r="AW36" s="999"/>
      <c r="AX36" s="999"/>
      <c r="AY36" s="999"/>
      <c r="AZ36" s="1069" t="s">
        <v>587</v>
      </c>
      <c r="BA36" s="1069"/>
      <c r="BB36" s="1069"/>
      <c r="BC36" s="1069"/>
      <c r="BD36" s="1069"/>
      <c r="BE36" s="1000" t="s">
        <v>417</v>
      </c>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t="s">
        <v>418</v>
      </c>
      <c r="C37" s="1059"/>
      <c r="D37" s="1059"/>
      <c r="E37" s="1059"/>
      <c r="F37" s="1059"/>
      <c r="G37" s="1059"/>
      <c r="H37" s="1059"/>
      <c r="I37" s="1059"/>
      <c r="J37" s="1059"/>
      <c r="K37" s="1059"/>
      <c r="L37" s="1059"/>
      <c r="M37" s="1059"/>
      <c r="N37" s="1059"/>
      <c r="O37" s="1059"/>
      <c r="P37" s="1060"/>
      <c r="Q37" s="1066">
        <v>54</v>
      </c>
      <c r="R37" s="1067"/>
      <c r="S37" s="1067"/>
      <c r="T37" s="1067"/>
      <c r="U37" s="1067"/>
      <c r="V37" s="1067">
        <v>54</v>
      </c>
      <c r="W37" s="1067"/>
      <c r="X37" s="1067"/>
      <c r="Y37" s="1067"/>
      <c r="Z37" s="1067"/>
      <c r="AA37" s="1067" t="s">
        <v>588</v>
      </c>
      <c r="AB37" s="1067"/>
      <c r="AC37" s="1067"/>
      <c r="AD37" s="1067"/>
      <c r="AE37" s="1068"/>
      <c r="AF37" s="1063" t="s">
        <v>411</v>
      </c>
      <c r="AG37" s="1064"/>
      <c r="AH37" s="1064"/>
      <c r="AI37" s="1064"/>
      <c r="AJ37" s="1065"/>
      <c r="AK37" s="1008">
        <v>9</v>
      </c>
      <c r="AL37" s="999"/>
      <c r="AM37" s="999"/>
      <c r="AN37" s="999"/>
      <c r="AO37" s="999"/>
      <c r="AP37" s="999">
        <v>84</v>
      </c>
      <c r="AQ37" s="999"/>
      <c r="AR37" s="999"/>
      <c r="AS37" s="999"/>
      <c r="AT37" s="999"/>
      <c r="AU37" s="999">
        <v>51</v>
      </c>
      <c r="AV37" s="999"/>
      <c r="AW37" s="999"/>
      <c r="AX37" s="999"/>
      <c r="AY37" s="999"/>
      <c r="AZ37" s="1069" t="s">
        <v>590</v>
      </c>
      <c r="BA37" s="1069"/>
      <c r="BB37" s="1069"/>
      <c r="BC37" s="1069"/>
      <c r="BD37" s="1069"/>
      <c r="BE37" s="1000" t="s">
        <v>412</v>
      </c>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419</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392</v>
      </c>
      <c r="B63" s="965" t="s">
        <v>420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471</v>
      </c>
      <c r="AG63" s="987"/>
      <c r="AH63" s="987"/>
      <c r="AI63" s="987"/>
      <c r="AJ63" s="1050"/>
      <c r="AK63" s="1051"/>
      <c r="AL63" s="991"/>
      <c r="AM63" s="991"/>
      <c r="AN63" s="991"/>
      <c r="AO63" s="991"/>
      <c r="AP63" s="987">
        <v>2261</v>
      </c>
      <c r="AQ63" s="987"/>
      <c r="AR63" s="987"/>
      <c r="AS63" s="987"/>
      <c r="AT63" s="987"/>
      <c r="AU63" s="987">
        <v>377</v>
      </c>
      <c r="AV63" s="987"/>
      <c r="AW63" s="987"/>
      <c r="AX63" s="987"/>
      <c r="AY63" s="987"/>
      <c r="AZ63" s="1045"/>
      <c r="BA63" s="1045"/>
      <c r="BB63" s="1045"/>
      <c r="BC63" s="1045"/>
      <c r="BD63" s="1045"/>
      <c r="BE63" s="988"/>
      <c r="BF63" s="988"/>
      <c r="BG63" s="988"/>
      <c r="BH63" s="988"/>
      <c r="BI63" s="989"/>
      <c r="BJ63" s="1046" t="s">
        <v>421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423</v>
      </c>
      <c r="B66" s="1024"/>
      <c r="C66" s="1024"/>
      <c r="D66" s="1024"/>
      <c r="E66" s="1024"/>
      <c r="F66" s="1024"/>
      <c r="G66" s="1024"/>
      <c r="H66" s="1024"/>
      <c r="I66" s="1024"/>
      <c r="J66" s="1024"/>
      <c r="K66" s="1024"/>
      <c r="L66" s="1024"/>
      <c r="M66" s="1024"/>
      <c r="N66" s="1024"/>
      <c r="O66" s="1024"/>
      <c r="P66" s="1025"/>
      <c r="Q66" s="1029" t="s">
        <v>424</v>
      </c>
      <c r="R66" s="1030"/>
      <c r="S66" s="1030"/>
      <c r="T66" s="1030"/>
      <c r="U66" s="1031"/>
      <c r="V66" s="1029" t="s">
        <v>397</v>
      </c>
      <c r="W66" s="1030"/>
      <c r="X66" s="1030"/>
      <c r="Y66" s="1030"/>
      <c r="Z66" s="1031"/>
      <c r="AA66" s="1029" t="s">
        <v>425</v>
      </c>
      <c r="AB66" s="1030"/>
      <c r="AC66" s="1030"/>
      <c r="AD66" s="1030"/>
      <c r="AE66" s="1031"/>
      <c r="AF66" s="1035" t="s">
        <v>426</v>
      </c>
      <c r="AG66" s="1036"/>
      <c r="AH66" s="1036"/>
      <c r="AI66" s="1036"/>
      <c r="AJ66" s="1037"/>
      <c r="AK66" s="1029" t="s">
        <v>427</v>
      </c>
      <c r="AL66" s="1024"/>
      <c r="AM66" s="1024"/>
      <c r="AN66" s="1024"/>
      <c r="AO66" s="1025"/>
      <c r="AP66" s="1029" t="s">
        <v>428</v>
      </c>
      <c r="AQ66" s="1030"/>
      <c r="AR66" s="1030"/>
      <c r="AS66" s="1030"/>
      <c r="AT66" s="1031"/>
      <c r="AU66" s="1029" t="s">
        <v>429</v>
      </c>
      <c r="AV66" s="1030"/>
      <c r="AW66" s="1030"/>
      <c r="AX66" s="1030"/>
      <c r="AY66" s="1031"/>
      <c r="AZ66" s="1029" t="s">
        <v>378</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591</v>
      </c>
      <c r="C68" s="1014"/>
      <c r="D68" s="1014"/>
      <c r="E68" s="1014"/>
      <c r="F68" s="1014"/>
      <c r="G68" s="1014"/>
      <c r="H68" s="1014"/>
      <c r="I68" s="1014"/>
      <c r="J68" s="1014"/>
      <c r="K68" s="1014"/>
      <c r="L68" s="1014"/>
      <c r="M68" s="1014"/>
      <c r="N68" s="1014"/>
      <c r="O68" s="1014"/>
      <c r="P68" s="1015"/>
      <c r="Q68" s="1016">
        <v>12284</v>
      </c>
      <c r="R68" s="1010"/>
      <c r="S68" s="1010"/>
      <c r="T68" s="1010"/>
      <c r="U68" s="1010"/>
      <c r="V68" s="1010">
        <v>11939</v>
      </c>
      <c r="W68" s="1010"/>
      <c r="X68" s="1010"/>
      <c r="Y68" s="1010"/>
      <c r="Z68" s="1010"/>
      <c r="AA68" s="1010">
        <v>344</v>
      </c>
      <c r="AB68" s="1010"/>
      <c r="AC68" s="1010"/>
      <c r="AD68" s="1010"/>
      <c r="AE68" s="1010"/>
      <c r="AF68" s="1010">
        <v>344</v>
      </c>
      <c r="AG68" s="1010"/>
      <c r="AH68" s="1010"/>
      <c r="AI68" s="1010"/>
      <c r="AJ68" s="1010"/>
      <c r="AK68" s="1010">
        <v>534</v>
      </c>
      <c r="AL68" s="1010"/>
      <c r="AM68" s="1010"/>
      <c r="AN68" s="1010"/>
      <c r="AO68" s="1010"/>
      <c r="AP68" s="1010" t="s">
        <v>588</v>
      </c>
      <c r="AQ68" s="1010"/>
      <c r="AR68" s="1010"/>
      <c r="AS68" s="1010"/>
      <c r="AT68" s="1010"/>
      <c r="AU68" s="1010" t="s">
        <v>588</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592</v>
      </c>
      <c r="C69" s="1003"/>
      <c r="D69" s="1003"/>
      <c r="E69" s="1003"/>
      <c r="F69" s="1003"/>
      <c r="G69" s="1003"/>
      <c r="H69" s="1003"/>
      <c r="I69" s="1003"/>
      <c r="J69" s="1003"/>
      <c r="K69" s="1003"/>
      <c r="L69" s="1003"/>
      <c r="M69" s="1003"/>
      <c r="N69" s="1003"/>
      <c r="O69" s="1003"/>
      <c r="P69" s="1004"/>
      <c r="Q69" s="1005">
        <v>910</v>
      </c>
      <c r="R69" s="999"/>
      <c r="S69" s="999"/>
      <c r="T69" s="999"/>
      <c r="U69" s="999"/>
      <c r="V69" s="999">
        <v>870</v>
      </c>
      <c r="W69" s="999"/>
      <c r="X69" s="999"/>
      <c r="Y69" s="999"/>
      <c r="Z69" s="999"/>
      <c r="AA69" s="999">
        <v>40</v>
      </c>
      <c r="AB69" s="999"/>
      <c r="AC69" s="999"/>
      <c r="AD69" s="999"/>
      <c r="AE69" s="999"/>
      <c r="AF69" s="999">
        <v>40</v>
      </c>
      <c r="AG69" s="999"/>
      <c r="AH69" s="999"/>
      <c r="AI69" s="999"/>
      <c r="AJ69" s="999"/>
      <c r="AK69" s="999">
        <v>47</v>
      </c>
      <c r="AL69" s="999"/>
      <c r="AM69" s="999"/>
      <c r="AN69" s="999"/>
      <c r="AO69" s="999"/>
      <c r="AP69" s="999">
        <v>41</v>
      </c>
      <c r="AQ69" s="999"/>
      <c r="AR69" s="999"/>
      <c r="AS69" s="999"/>
      <c r="AT69" s="999"/>
      <c r="AU69" s="999" t="s">
        <v>588</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593</v>
      </c>
      <c r="C70" s="1003"/>
      <c r="D70" s="1003"/>
      <c r="E70" s="1003"/>
      <c r="F70" s="1003"/>
      <c r="G70" s="1003"/>
      <c r="H70" s="1003"/>
      <c r="I70" s="1003"/>
      <c r="J70" s="1003"/>
      <c r="K70" s="1003"/>
      <c r="L70" s="1003"/>
      <c r="M70" s="1003"/>
      <c r="N70" s="1003"/>
      <c r="O70" s="1003"/>
      <c r="P70" s="1004"/>
      <c r="Q70" s="1005">
        <v>1498</v>
      </c>
      <c r="R70" s="999"/>
      <c r="S70" s="999"/>
      <c r="T70" s="999"/>
      <c r="U70" s="999"/>
      <c r="V70" s="999">
        <v>1478</v>
      </c>
      <c r="W70" s="999"/>
      <c r="X70" s="999"/>
      <c r="Y70" s="999"/>
      <c r="Z70" s="999"/>
      <c r="AA70" s="999">
        <v>20</v>
      </c>
      <c r="AB70" s="999"/>
      <c r="AC70" s="999"/>
      <c r="AD70" s="999"/>
      <c r="AE70" s="999"/>
      <c r="AF70" s="999">
        <v>20</v>
      </c>
      <c r="AG70" s="999"/>
      <c r="AH70" s="999"/>
      <c r="AI70" s="999"/>
      <c r="AJ70" s="999"/>
      <c r="AK70" s="999">
        <v>19</v>
      </c>
      <c r="AL70" s="999"/>
      <c r="AM70" s="999"/>
      <c r="AN70" s="999"/>
      <c r="AO70" s="999"/>
      <c r="AP70" s="999" t="s">
        <v>588</v>
      </c>
      <c r="AQ70" s="999"/>
      <c r="AR70" s="999"/>
      <c r="AS70" s="999"/>
      <c r="AT70" s="999"/>
      <c r="AU70" s="999" t="s">
        <v>588</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594</v>
      </c>
      <c r="C71" s="1003"/>
      <c r="D71" s="1003"/>
      <c r="E71" s="1003"/>
      <c r="F71" s="1003"/>
      <c r="G71" s="1003"/>
      <c r="H71" s="1003"/>
      <c r="I71" s="1003"/>
      <c r="J71" s="1003"/>
      <c r="K71" s="1003"/>
      <c r="L71" s="1003"/>
      <c r="M71" s="1003"/>
      <c r="N71" s="1003"/>
      <c r="O71" s="1003"/>
      <c r="P71" s="1004"/>
      <c r="Q71" s="1005">
        <v>477</v>
      </c>
      <c r="R71" s="999"/>
      <c r="S71" s="999"/>
      <c r="T71" s="999"/>
      <c r="U71" s="999"/>
      <c r="V71" s="999">
        <v>444</v>
      </c>
      <c r="W71" s="999"/>
      <c r="X71" s="999"/>
      <c r="Y71" s="999"/>
      <c r="Z71" s="999"/>
      <c r="AA71" s="999">
        <v>33</v>
      </c>
      <c r="AB71" s="999"/>
      <c r="AC71" s="999"/>
      <c r="AD71" s="999"/>
      <c r="AE71" s="999"/>
      <c r="AF71" s="999">
        <v>33</v>
      </c>
      <c r="AG71" s="999"/>
      <c r="AH71" s="999"/>
      <c r="AI71" s="999"/>
      <c r="AJ71" s="999"/>
      <c r="AK71" s="999">
        <v>31</v>
      </c>
      <c r="AL71" s="999"/>
      <c r="AM71" s="999"/>
      <c r="AN71" s="999"/>
      <c r="AO71" s="999"/>
      <c r="AP71" s="999" t="s">
        <v>598</v>
      </c>
      <c r="AQ71" s="999"/>
      <c r="AR71" s="999"/>
      <c r="AS71" s="999"/>
      <c r="AT71" s="999"/>
      <c r="AU71" s="999" t="s">
        <v>588</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595</v>
      </c>
      <c r="C72" s="1003"/>
      <c r="D72" s="1003"/>
      <c r="E72" s="1003"/>
      <c r="F72" s="1003"/>
      <c r="G72" s="1003"/>
      <c r="H72" s="1003"/>
      <c r="I72" s="1003"/>
      <c r="J72" s="1003"/>
      <c r="K72" s="1003"/>
      <c r="L72" s="1003"/>
      <c r="M72" s="1003"/>
      <c r="N72" s="1003"/>
      <c r="O72" s="1003"/>
      <c r="P72" s="1004"/>
      <c r="Q72" s="1005">
        <v>53</v>
      </c>
      <c r="R72" s="999"/>
      <c r="S72" s="999"/>
      <c r="T72" s="999"/>
      <c r="U72" s="999"/>
      <c r="V72" s="999">
        <v>48</v>
      </c>
      <c r="W72" s="999"/>
      <c r="X72" s="999"/>
      <c r="Y72" s="999"/>
      <c r="Z72" s="999"/>
      <c r="AA72" s="999">
        <v>5</v>
      </c>
      <c r="AB72" s="999"/>
      <c r="AC72" s="999"/>
      <c r="AD72" s="999"/>
      <c r="AE72" s="999"/>
      <c r="AF72" s="999">
        <v>5</v>
      </c>
      <c r="AG72" s="999"/>
      <c r="AH72" s="999"/>
      <c r="AI72" s="999"/>
      <c r="AJ72" s="999"/>
      <c r="AK72" s="999">
        <v>4</v>
      </c>
      <c r="AL72" s="999"/>
      <c r="AM72" s="999"/>
      <c r="AN72" s="999"/>
      <c r="AO72" s="999"/>
      <c r="AP72" s="999" t="s">
        <v>590</v>
      </c>
      <c r="AQ72" s="999"/>
      <c r="AR72" s="999"/>
      <c r="AS72" s="999"/>
      <c r="AT72" s="999"/>
      <c r="AU72" s="999" t="s">
        <v>587</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596</v>
      </c>
      <c r="C73" s="1003"/>
      <c r="D73" s="1003"/>
      <c r="E73" s="1003"/>
      <c r="F73" s="1003"/>
      <c r="G73" s="1003"/>
      <c r="H73" s="1003"/>
      <c r="I73" s="1003"/>
      <c r="J73" s="1003"/>
      <c r="K73" s="1003"/>
      <c r="L73" s="1003"/>
      <c r="M73" s="1003"/>
      <c r="N73" s="1003"/>
      <c r="O73" s="1003"/>
      <c r="P73" s="1004"/>
      <c r="Q73" s="1005">
        <v>89</v>
      </c>
      <c r="R73" s="999"/>
      <c r="S73" s="999"/>
      <c r="T73" s="999"/>
      <c r="U73" s="999"/>
      <c r="V73" s="999">
        <v>84</v>
      </c>
      <c r="W73" s="999"/>
      <c r="X73" s="999"/>
      <c r="Y73" s="999"/>
      <c r="Z73" s="999"/>
      <c r="AA73" s="999">
        <v>5</v>
      </c>
      <c r="AB73" s="999"/>
      <c r="AC73" s="999"/>
      <c r="AD73" s="999"/>
      <c r="AE73" s="999"/>
      <c r="AF73" s="999">
        <v>5</v>
      </c>
      <c r="AG73" s="999"/>
      <c r="AH73" s="999"/>
      <c r="AI73" s="999"/>
      <c r="AJ73" s="999"/>
      <c r="AK73" s="999">
        <v>5</v>
      </c>
      <c r="AL73" s="999"/>
      <c r="AM73" s="999"/>
      <c r="AN73" s="999"/>
      <c r="AO73" s="999"/>
      <c r="AP73" s="999" t="s">
        <v>590</v>
      </c>
      <c r="AQ73" s="999"/>
      <c r="AR73" s="999"/>
      <c r="AS73" s="999"/>
      <c r="AT73" s="999"/>
      <c r="AU73" s="999" t="s">
        <v>599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597</v>
      </c>
      <c r="C74" s="1003"/>
      <c r="D74" s="1003"/>
      <c r="E74" s="1003"/>
      <c r="F74" s="1003"/>
      <c r="G74" s="1003"/>
      <c r="H74" s="1003"/>
      <c r="I74" s="1003"/>
      <c r="J74" s="1003"/>
      <c r="K74" s="1003"/>
      <c r="L74" s="1003"/>
      <c r="M74" s="1003"/>
      <c r="N74" s="1003"/>
      <c r="O74" s="1003"/>
      <c r="P74" s="1004"/>
      <c r="Q74" s="1005">
        <v>285945</v>
      </c>
      <c r="R74" s="999"/>
      <c r="S74" s="999"/>
      <c r="T74" s="999"/>
      <c r="U74" s="999"/>
      <c r="V74" s="999">
        <v>277863</v>
      </c>
      <c r="W74" s="999"/>
      <c r="X74" s="999"/>
      <c r="Y74" s="999"/>
      <c r="Z74" s="999"/>
      <c r="AA74" s="999">
        <v>8082</v>
      </c>
      <c r="AB74" s="999"/>
      <c r="AC74" s="999"/>
      <c r="AD74" s="999"/>
      <c r="AE74" s="999"/>
      <c r="AF74" s="999">
        <v>8082</v>
      </c>
      <c r="AG74" s="999"/>
      <c r="AH74" s="999"/>
      <c r="AI74" s="999"/>
      <c r="AJ74" s="999"/>
      <c r="AK74" s="999" t="s">
        <v>588</v>
      </c>
      <c r="AL74" s="999"/>
      <c r="AM74" s="999"/>
      <c r="AN74" s="999"/>
      <c r="AO74" s="999"/>
      <c r="AP74" s="999" t="s">
        <v>599</v>
      </c>
      <c r="AQ74" s="999"/>
      <c r="AR74" s="999"/>
      <c r="AS74" s="999"/>
      <c r="AT74" s="999"/>
      <c r="AU74" s="999" t="s">
        <v>588</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430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8529</v>
      </c>
      <c r="AG88" s="987"/>
      <c r="AH88" s="987"/>
      <c r="AI88" s="987"/>
      <c r="AJ88" s="987"/>
      <c r="AK88" s="991"/>
      <c r="AL88" s="991"/>
      <c r="AM88" s="991"/>
      <c r="AN88" s="991"/>
      <c r="AO88" s="991"/>
      <c r="AP88" s="987">
        <v>41</v>
      </c>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431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v>44</v>
      </c>
      <c r="CX102" s="981"/>
      <c r="CY102" s="981"/>
      <c r="CZ102" s="981"/>
      <c r="DA102" s="982"/>
      <c r="DB102" s="980"/>
      <c r="DC102" s="981"/>
      <c r="DD102" s="981"/>
      <c r="DE102" s="981"/>
      <c r="DF102" s="982"/>
      <c r="DG102" s="980"/>
      <c r="DH102" s="981"/>
      <c r="DI102" s="981"/>
      <c r="DJ102" s="981"/>
      <c r="DK102" s="982"/>
      <c r="DL102" s="980">
        <v>269</v>
      </c>
      <c r="DM102" s="981"/>
      <c r="DN102" s="981"/>
      <c r="DO102" s="981"/>
      <c r="DP102" s="982"/>
      <c r="DQ102" s="980">
        <v>242</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439</v>
      </c>
      <c r="AB109" s="924"/>
      <c r="AC109" s="924"/>
      <c r="AD109" s="924"/>
      <c r="AE109" s="925"/>
      <c r="AF109" s="926" t="s">
        <v>440</v>
      </c>
      <c r="AG109" s="924"/>
      <c r="AH109" s="924"/>
      <c r="AI109" s="924"/>
      <c r="AJ109" s="925"/>
      <c r="AK109" s="926" t="s">
        <v>305</v>
      </c>
      <c r="AL109" s="924"/>
      <c r="AM109" s="924"/>
      <c r="AN109" s="924"/>
      <c r="AO109" s="925"/>
      <c r="AP109" s="926" t="s">
        <v>441</v>
      </c>
      <c r="AQ109" s="924"/>
      <c r="AR109" s="924"/>
      <c r="AS109" s="924"/>
      <c r="AT109" s="957"/>
      <c r="AU109" s="923" t="s">
        <v>438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439</v>
      </c>
      <c r="BR109" s="924"/>
      <c r="BS109" s="924"/>
      <c r="BT109" s="924"/>
      <c r="BU109" s="925"/>
      <c r="BV109" s="926" t="s">
        <v>440</v>
      </c>
      <c r="BW109" s="924"/>
      <c r="BX109" s="924"/>
      <c r="BY109" s="924"/>
      <c r="BZ109" s="925"/>
      <c r="CA109" s="926" t="s">
        <v>305</v>
      </c>
      <c r="CB109" s="924"/>
      <c r="CC109" s="924"/>
      <c r="CD109" s="924"/>
      <c r="CE109" s="925"/>
      <c r="CF109" s="964" t="s">
        <v>441</v>
      </c>
      <c r="CG109" s="964"/>
      <c r="CH109" s="964"/>
      <c r="CI109" s="964"/>
      <c r="CJ109" s="964"/>
      <c r="CK109" s="926" t="s">
        <v>442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439</v>
      </c>
      <c r="DH109" s="924"/>
      <c r="DI109" s="924"/>
      <c r="DJ109" s="924"/>
      <c r="DK109" s="925"/>
      <c r="DL109" s="926" t="s">
        <v>440</v>
      </c>
      <c r="DM109" s="924"/>
      <c r="DN109" s="924"/>
      <c r="DO109" s="924"/>
      <c r="DP109" s="925"/>
      <c r="DQ109" s="926" t="s">
        <v>305</v>
      </c>
      <c r="DR109" s="924"/>
      <c r="DS109" s="924"/>
      <c r="DT109" s="924"/>
      <c r="DU109" s="925"/>
      <c r="DV109" s="926" t="s">
        <v>441</v>
      </c>
      <c r="DW109" s="924"/>
      <c r="DX109" s="924"/>
      <c r="DY109" s="924"/>
      <c r="DZ109" s="957"/>
    </row>
    <row r="110" spans="1:131" s="233" customFormat="1" ht="26.25" customHeight="1" x14ac:dyDescent="0.15">
      <c r="A110" s="837" t="s">
        <v>443</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1442771</v>
      </c>
      <c r="AB110" s="917"/>
      <c r="AC110" s="917"/>
      <c r="AD110" s="917"/>
      <c r="AE110" s="918"/>
      <c r="AF110" s="919">
        <v>1416185</v>
      </c>
      <c r="AG110" s="917"/>
      <c r="AH110" s="917"/>
      <c r="AI110" s="917"/>
      <c r="AJ110" s="918"/>
      <c r="AK110" s="919">
        <v>1455807</v>
      </c>
      <c r="AL110" s="917"/>
      <c r="AM110" s="917"/>
      <c r="AN110" s="917"/>
      <c r="AO110" s="918"/>
      <c r="AP110" s="920">
        <v>31.3</v>
      </c>
      <c r="AQ110" s="921"/>
      <c r="AR110" s="921"/>
      <c r="AS110" s="921"/>
      <c r="AT110" s="922"/>
      <c r="AU110" s="958" t="s">
        <v>72</v>
      </c>
      <c r="AV110" s="959"/>
      <c r="AW110" s="959"/>
      <c r="AX110" s="959"/>
      <c r="AY110" s="959"/>
      <c r="AZ110" s="888" t="s">
        <v>444</v>
      </c>
      <c r="BA110" s="838"/>
      <c r="BB110" s="838"/>
      <c r="BC110" s="838"/>
      <c r="BD110" s="838"/>
      <c r="BE110" s="838"/>
      <c r="BF110" s="838"/>
      <c r="BG110" s="838"/>
      <c r="BH110" s="838"/>
      <c r="BI110" s="838"/>
      <c r="BJ110" s="838"/>
      <c r="BK110" s="838"/>
      <c r="BL110" s="838"/>
      <c r="BM110" s="838"/>
      <c r="BN110" s="838"/>
      <c r="BO110" s="838"/>
      <c r="BP110" s="839"/>
      <c r="BQ110" s="889">
        <v>8907809</v>
      </c>
      <c r="BR110" s="870"/>
      <c r="BS110" s="870"/>
      <c r="BT110" s="870"/>
      <c r="BU110" s="870"/>
      <c r="BV110" s="870">
        <v>8437585</v>
      </c>
      <c r="BW110" s="870"/>
      <c r="BX110" s="870"/>
      <c r="BY110" s="870"/>
      <c r="BZ110" s="870"/>
      <c r="CA110" s="870">
        <v>8727905</v>
      </c>
      <c r="CB110" s="870"/>
      <c r="CC110" s="870"/>
      <c r="CD110" s="870"/>
      <c r="CE110" s="870"/>
      <c r="CF110" s="894">
        <v>187.8</v>
      </c>
      <c r="CG110" s="895"/>
      <c r="CH110" s="895"/>
      <c r="CI110" s="895"/>
      <c r="CJ110" s="895"/>
      <c r="CK110" s="954" t="s">
        <v>445</v>
      </c>
      <c r="CL110" s="847"/>
      <c r="CM110" s="888" t="s">
        <v>446</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127</v>
      </c>
      <c r="DH110" s="870"/>
      <c r="DI110" s="870"/>
      <c r="DJ110" s="870"/>
      <c r="DK110" s="870"/>
      <c r="DL110" s="870" t="s">
        <v>127</v>
      </c>
      <c r="DM110" s="870"/>
      <c r="DN110" s="870"/>
      <c r="DO110" s="870"/>
      <c r="DP110" s="870"/>
      <c r="DQ110" s="870" t="s">
        <v>127</v>
      </c>
      <c r="DR110" s="870"/>
      <c r="DS110" s="870"/>
      <c r="DT110" s="870"/>
      <c r="DU110" s="870"/>
      <c r="DV110" s="871" t="s">
        <v>127</v>
      </c>
      <c r="DW110" s="871"/>
      <c r="DX110" s="871"/>
      <c r="DY110" s="871"/>
      <c r="DZ110" s="872"/>
    </row>
    <row r="111" spans="1:131" s="233" customFormat="1" ht="26.25" customHeight="1" x14ac:dyDescent="0.15">
      <c r="A111" s="802" t="s">
        <v>447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127</v>
      </c>
      <c r="AB111" s="947"/>
      <c r="AC111" s="947"/>
      <c r="AD111" s="947"/>
      <c r="AE111" s="948"/>
      <c r="AF111" s="949" t="s">
        <v>127</v>
      </c>
      <c r="AG111" s="947"/>
      <c r="AH111" s="947"/>
      <c r="AI111" s="947"/>
      <c r="AJ111" s="948"/>
      <c r="AK111" s="949" t="s">
        <v>448</v>
      </c>
      <c r="AL111" s="947"/>
      <c r="AM111" s="947"/>
      <c r="AN111" s="947"/>
      <c r="AO111" s="948"/>
      <c r="AP111" s="950" t="s">
        <v>127</v>
      </c>
      <c r="AQ111" s="951"/>
      <c r="AR111" s="951"/>
      <c r="AS111" s="951"/>
      <c r="AT111" s="952"/>
      <c r="AU111" s="960"/>
      <c r="AV111" s="961"/>
      <c r="AW111" s="961"/>
      <c r="AX111" s="961"/>
      <c r="AY111" s="961"/>
      <c r="AZ111" s="845" t="s">
        <v>449</v>
      </c>
      <c r="BA111" s="780"/>
      <c r="BB111" s="780"/>
      <c r="BC111" s="780"/>
      <c r="BD111" s="780"/>
      <c r="BE111" s="780"/>
      <c r="BF111" s="780"/>
      <c r="BG111" s="780"/>
      <c r="BH111" s="780"/>
      <c r="BI111" s="780"/>
      <c r="BJ111" s="780"/>
      <c r="BK111" s="780"/>
      <c r="BL111" s="780"/>
      <c r="BM111" s="780"/>
      <c r="BN111" s="780"/>
      <c r="BO111" s="780"/>
      <c r="BP111" s="781"/>
      <c r="BQ111" s="817">
        <v>899</v>
      </c>
      <c r="BR111" s="818"/>
      <c r="BS111" s="818"/>
      <c r="BT111" s="818"/>
      <c r="BU111" s="818"/>
      <c r="BV111" s="818">
        <v>914</v>
      </c>
      <c r="BW111" s="818"/>
      <c r="BX111" s="818"/>
      <c r="BY111" s="818"/>
      <c r="BZ111" s="818"/>
      <c r="CA111" s="818">
        <v>804</v>
      </c>
      <c r="CB111" s="818"/>
      <c r="CC111" s="818"/>
      <c r="CD111" s="818"/>
      <c r="CE111" s="818"/>
      <c r="CF111" s="903">
        <v>0</v>
      </c>
      <c r="CG111" s="904"/>
      <c r="CH111" s="904"/>
      <c r="CI111" s="904"/>
      <c r="CJ111" s="904"/>
      <c r="CK111" s="955"/>
      <c r="CL111" s="849"/>
      <c r="CM111" s="845" t="s">
        <v>450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127</v>
      </c>
      <c r="DH111" s="818"/>
      <c r="DI111" s="818"/>
      <c r="DJ111" s="818"/>
      <c r="DK111" s="818"/>
      <c r="DL111" s="818" t="s">
        <v>127</v>
      </c>
      <c r="DM111" s="818"/>
      <c r="DN111" s="818"/>
      <c r="DO111" s="818"/>
      <c r="DP111" s="818"/>
      <c r="DQ111" s="818" t="s">
        <v>127</v>
      </c>
      <c r="DR111" s="818"/>
      <c r="DS111" s="818"/>
      <c r="DT111" s="818"/>
      <c r="DU111" s="818"/>
      <c r="DV111" s="824" t="s">
        <v>127</v>
      </c>
      <c r="DW111" s="824"/>
      <c r="DX111" s="824"/>
      <c r="DY111" s="824"/>
      <c r="DZ111" s="825"/>
    </row>
    <row r="112" spans="1:131" s="233" customFormat="1" ht="26.25" customHeight="1" x14ac:dyDescent="0.15">
      <c r="A112" s="940" t="s">
        <v>451</v>
      </c>
      <c r="B112" s="941"/>
      <c r="C112" s="780" t="s">
        <v>452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127</v>
      </c>
      <c r="AB112" s="808"/>
      <c r="AC112" s="808"/>
      <c r="AD112" s="808"/>
      <c r="AE112" s="809"/>
      <c r="AF112" s="810" t="s">
        <v>127</v>
      </c>
      <c r="AG112" s="808"/>
      <c r="AH112" s="808"/>
      <c r="AI112" s="808"/>
      <c r="AJ112" s="809"/>
      <c r="AK112" s="810" t="s">
        <v>127</v>
      </c>
      <c r="AL112" s="808"/>
      <c r="AM112" s="808"/>
      <c r="AN112" s="808"/>
      <c r="AO112" s="809"/>
      <c r="AP112" s="852" t="s">
        <v>127</v>
      </c>
      <c r="AQ112" s="853"/>
      <c r="AR112" s="853"/>
      <c r="AS112" s="853"/>
      <c r="AT112" s="854"/>
      <c r="AU112" s="960"/>
      <c r="AV112" s="961"/>
      <c r="AW112" s="961"/>
      <c r="AX112" s="961"/>
      <c r="AY112" s="961"/>
      <c r="AZ112" s="845" t="s">
        <v>453</v>
      </c>
      <c r="BA112" s="780"/>
      <c r="BB112" s="780"/>
      <c r="BC112" s="780"/>
      <c r="BD112" s="780"/>
      <c r="BE112" s="780"/>
      <c r="BF112" s="780"/>
      <c r="BG112" s="780"/>
      <c r="BH112" s="780"/>
      <c r="BI112" s="780"/>
      <c r="BJ112" s="780"/>
      <c r="BK112" s="780"/>
      <c r="BL112" s="780"/>
      <c r="BM112" s="780"/>
      <c r="BN112" s="780"/>
      <c r="BO112" s="780"/>
      <c r="BP112" s="781"/>
      <c r="BQ112" s="817">
        <v>982608</v>
      </c>
      <c r="BR112" s="818"/>
      <c r="BS112" s="818"/>
      <c r="BT112" s="818"/>
      <c r="BU112" s="818"/>
      <c r="BV112" s="818">
        <v>489455</v>
      </c>
      <c r="BW112" s="818"/>
      <c r="BX112" s="818"/>
      <c r="BY112" s="818"/>
      <c r="BZ112" s="818"/>
      <c r="CA112" s="818">
        <v>376241</v>
      </c>
      <c r="CB112" s="818"/>
      <c r="CC112" s="818"/>
      <c r="CD112" s="818"/>
      <c r="CE112" s="818"/>
      <c r="CF112" s="903">
        <v>8.1</v>
      </c>
      <c r="CG112" s="904"/>
      <c r="CH112" s="904"/>
      <c r="CI112" s="904"/>
      <c r="CJ112" s="904"/>
      <c r="CK112" s="955"/>
      <c r="CL112" s="849"/>
      <c r="CM112" s="845" t="s">
        <v>454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127</v>
      </c>
      <c r="DH112" s="818"/>
      <c r="DI112" s="818"/>
      <c r="DJ112" s="818"/>
      <c r="DK112" s="818"/>
      <c r="DL112" s="818" t="s">
        <v>127</v>
      </c>
      <c r="DM112" s="818"/>
      <c r="DN112" s="818"/>
      <c r="DO112" s="818"/>
      <c r="DP112" s="818"/>
      <c r="DQ112" s="818" t="s">
        <v>127</v>
      </c>
      <c r="DR112" s="818"/>
      <c r="DS112" s="818"/>
      <c r="DT112" s="818"/>
      <c r="DU112" s="818"/>
      <c r="DV112" s="824" t="s">
        <v>127</v>
      </c>
      <c r="DW112" s="824"/>
      <c r="DX112" s="824"/>
      <c r="DY112" s="824"/>
      <c r="DZ112" s="825"/>
    </row>
    <row r="113" spans="1:130" s="233" customFormat="1" ht="26.25" customHeight="1" x14ac:dyDescent="0.15">
      <c r="A113" s="942"/>
      <c r="B113" s="943"/>
      <c r="C113" s="780" t="s">
        <v>455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51020</v>
      </c>
      <c r="AB113" s="947"/>
      <c r="AC113" s="947"/>
      <c r="AD113" s="947"/>
      <c r="AE113" s="948"/>
      <c r="AF113" s="949">
        <v>51672</v>
      </c>
      <c r="AG113" s="947"/>
      <c r="AH113" s="947"/>
      <c r="AI113" s="947"/>
      <c r="AJ113" s="948"/>
      <c r="AK113" s="949">
        <v>48618</v>
      </c>
      <c r="AL113" s="947"/>
      <c r="AM113" s="947"/>
      <c r="AN113" s="947"/>
      <c r="AO113" s="948"/>
      <c r="AP113" s="950">
        <v>1</v>
      </c>
      <c r="AQ113" s="951"/>
      <c r="AR113" s="951"/>
      <c r="AS113" s="951"/>
      <c r="AT113" s="952"/>
      <c r="AU113" s="960"/>
      <c r="AV113" s="961"/>
      <c r="AW113" s="961"/>
      <c r="AX113" s="961"/>
      <c r="AY113" s="961"/>
      <c r="AZ113" s="845" t="s">
        <v>456</v>
      </c>
      <c r="BA113" s="780"/>
      <c r="BB113" s="780"/>
      <c r="BC113" s="780"/>
      <c r="BD113" s="780"/>
      <c r="BE113" s="780"/>
      <c r="BF113" s="780"/>
      <c r="BG113" s="780"/>
      <c r="BH113" s="780"/>
      <c r="BI113" s="780"/>
      <c r="BJ113" s="780"/>
      <c r="BK113" s="780"/>
      <c r="BL113" s="780"/>
      <c r="BM113" s="780"/>
      <c r="BN113" s="780"/>
      <c r="BO113" s="780"/>
      <c r="BP113" s="781"/>
      <c r="BQ113" s="817" t="s">
        <v>127</v>
      </c>
      <c r="BR113" s="818"/>
      <c r="BS113" s="818"/>
      <c r="BT113" s="818"/>
      <c r="BU113" s="818"/>
      <c r="BV113" s="818" t="s">
        <v>127</v>
      </c>
      <c r="BW113" s="818"/>
      <c r="BX113" s="818"/>
      <c r="BY113" s="818"/>
      <c r="BZ113" s="818"/>
      <c r="CA113" s="818" t="s">
        <v>127</v>
      </c>
      <c r="CB113" s="818"/>
      <c r="CC113" s="818"/>
      <c r="CD113" s="818"/>
      <c r="CE113" s="818"/>
      <c r="CF113" s="903" t="s">
        <v>127</v>
      </c>
      <c r="CG113" s="904"/>
      <c r="CH113" s="904"/>
      <c r="CI113" s="904"/>
      <c r="CJ113" s="904"/>
      <c r="CK113" s="955"/>
      <c r="CL113" s="849"/>
      <c r="CM113" s="845" t="s">
        <v>457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127</v>
      </c>
      <c r="DH113" s="808"/>
      <c r="DI113" s="808"/>
      <c r="DJ113" s="808"/>
      <c r="DK113" s="809"/>
      <c r="DL113" s="810" t="s">
        <v>127</v>
      </c>
      <c r="DM113" s="808"/>
      <c r="DN113" s="808"/>
      <c r="DO113" s="808"/>
      <c r="DP113" s="809"/>
      <c r="DQ113" s="810" t="s">
        <v>127</v>
      </c>
      <c r="DR113" s="808"/>
      <c r="DS113" s="808"/>
      <c r="DT113" s="808"/>
      <c r="DU113" s="809"/>
      <c r="DV113" s="852" t="s">
        <v>127</v>
      </c>
      <c r="DW113" s="853"/>
      <c r="DX113" s="853"/>
      <c r="DY113" s="853"/>
      <c r="DZ113" s="854"/>
    </row>
    <row r="114" spans="1:130" s="233" customFormat="1" ht="26.25" customHeight="1" x14ac:dyDescent="0.15">
      <c r="A114" s="942"/>
      <c r="B114" s="943"/>
      <c r="C114" s="780" t="s">
        <v>458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127</v>
      </c>
      <c r="AB114" s="808"/>
      <c r="AC114" s="808"/>
      <c r="AD114" s="808"/>
      <c r="AE114" s="809"/>
      <c r="AF114" s="810" t="s">
        <v>127</v>
      </c>
      <c r="AG114" s="808"/>
      <c r="AH114" s="808"/>
      <c r="AI114" s="808"/>
      <c r="AJ114" s="809"/>
      <c r="AK114" s="810" t="s">
        <v>127</v>
      </c>
      <c r="AL114" s="808"/>
      <c r="AM114" s="808"/>
      <c r="AN114" s="808"/>
      <c r="AO114" s="809"/>
      <c r="AP114" s="852" t="s">
        <v>127</v>
      </c>
      <c r="AQ114" s="853"/>
      <c r="AR114" s="853"/>
      <c r="AS114" s="853"/>
      <c r="AT114" s="854"/>
      <c r="AU114" s="960"/>
      <c r="AV114" s="961"/>
      <c r="AW114" s="961"/>
      <c r="AX114" s="961"/>
      <c r="AY114" s="961"/>
      <c r="AZ114" s="845" t="s">
        <v>459</v>
      </c>
      <c r="BA114" s="780"/>
      <c r="BB114" s="780"/>
      <c r="BC114" s="780"/>
      <c r="BD114" s="780"/>
      <c r="BE114" s="780"/>
      <c r="BF114" s="780"/>
      <c r="BG114" s="780"/>
      <c r="BH114" s="780"/>
      <c r="BI114" s="780"/>
      <c r="BJ114" s="780"/>
      <c r="BK114" s="780"/>
      <c r="BL114" s="780"/>
      <c r="BM114" s="780"/>
      <c r="BN114" s="780"/>
      <c r="BO114" s="780"/>
      <c r="BP114" s="781"/>
      <c r="BQ114" s="817">
        <v>817362</v>
      </c>
      <c r="BR114" s="818"/>
      <c r="BS114" s="818"/>
      <c r="BT114" s="818"/>
      <c r="BU114" s="818"/>
      <c r="BV114" s="818">
        <v>721298</v>
      </c>
      <c r="BW114" s="818"/>
      <c r="BX114" s="818"/>
      <c r="BY114" s="818"/>
      <c r="BZ114" s="818"/>
      <c r="CA114" s="818">
        <v>615904</v>
      </c>
      <c r="CB114" s="818"/>
      <c r="CC114" s="818"/>
      <c r="CD114" s="818"/>
      <c r="CE114" s="818"/>
      <c r="CF114" s="903">
        <v>13.3</v>
      </c>
      <c r="CG114" s="904"/>
      <c r="CH114" s="904"/>
      <c r="CI114" s="904"/>
      <c r="CJ114" s="904"/>
      <c r="CK114" s="955"/>
      <c r="CL114" s="849"/>
      <c r="CM114" s="845" t="s">
        <v>460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127</v>
      </c>
      <c r="DH114" s="808"/>
      <c r="DI114" s="808"/>
      <c r="DJ114" s="808"/>
      <c r="DK114" s="809"/>
      <c r="DL114" s="810" t="s">
        <v>127</v>
      </c>
      <c r="DM114" s="808"/>
      <c r="DN114" s="808"/>
      <c r="DO114" s="808"/>
      <c r="DP114" s="809"/>
      <c r="DQ114" s="810" t="s">
        <v>127</v>
      </c>
      <c r="DR114" s="808"/>
      <c r="DS114" s="808"/>
      <c r="DT114" s="808"/>
      <c r="DU114" s="809"/>
      <c r="DV114" s="852" t="s">
        <v>127</v>
      </c>
      <c r="DW114" s="853"/>
      <c r="DX114" s="853"/>
      <c r="DY114" s="853"/>
      <c r="DZ114" s="854"/>
    </row>
    <row r="115" spans="1:130" s="233" customFormat="1" ht="26.25" customHeight="1" x14ac:dyDescent="0.15">
      <c r="A115" s="942"/>
      <c r="B115" s="943"/>
      <c r="C115" s="780" t="s">
        <v>461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136</v>
      </c>
      <c r="AB115" s="947"/>
      <c r="AC115" s="947"/>
      <c r="AD115" s="947"/>
      <c r="AE115" s="948"/>
      <c r="AF115" s="949">
        <v>121</v>
      </c>
      <c r="AG115" s="947"/>
      <c r="AH115" s="947"/>
      <c r="AI115" s="947"/>
      <c r="AJ115" s="948"/>
      <c r="AK115" s="949">
        <v>110</v>
      </c>
      <c r="AL115" s="947"/>
      <c r="AM115" s="947"/>
      <c r="AN115" s="947"/>
      <c r="AO115" s="948"/>
      <c r="AP115" s="950">
        <v>0</v>
      </c>
      <c r="AQ115" s="951"/>
      <c r="AR115" s="951"/>
      <c r="AS115" s="951"/>
      <c r="AT115" s="952"/>
      <c r="AU115" s="960"/>
      <c r="AV115" s="961"/>
      <c r="AW115" s="961"/>
      <c r="AX115" s="961"/>
      <c r="AY115" s="961"/>
      <c r="AZ115" s="845" t="s">
        <v>462</v>
      </c>
      <c r="BA115" s="780"/>
      <c r="BB115" s="780"/>
      <c r="BC115" s="780"/>
      <c r="BD115" s="780"/>
      <c r="BE115" s="780"/>
      <c r="BF115" s="780"/>
      <c r="BG115" s="780"/>
      <c r="BH115" s="780"/>
      <c r="BI115" s="780"/>
      <c r="BJ115" s="780"/>
      <c r="BK115" s="780"/>
      <c r="BL115" s="780"/>
      <c r="BM115" s="780"/>
      <c r="BN115" s="780"/>
      <c r="BO115" s="780"/>
      <c r="BP115" s="781"/>
      <c r="BQ115" s="817">
        <v>164067</v>
      </c>
      <c r="BR115" s="818"/>
      <c r="BS115" s="818"/>
      <c r="BT115" s="818"/>
      <c r="BU115" s="818"/>
      <c r="BV115" s="818">
        <v>180685</v>
      </c>
      <c r="BW115" s="818"/>
      <c r="BX115" s="818"/>
      <c r="BY115" s="818"/>
      <c r="BZ115" s="818"/>
      <c r="CA115" s="818">
        <v>242348</v>
      </c>
      <c r="CB115" s="818"/>
      <c r="CC115" s="818"/>
      <c r="CD115" s="818"/>
      <c r="CE115" s="818"/>
      <c r="CF115" s="903">
        <v>5.2</v>
      </c>
      <c r="CG115" s="904"/>
      <c r="CH115" s="904"/>
      <c r="CI115" s="904"/>
      <c r="CJ115" s="904"/>
      <c r="CK115" s="955"/>
      <c r="CL115" s="849"/>
      <c r="CM115" s="845" t="s">
        <v>463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127</v>
      </c>
      <c r="DH115" s="808"/>
      <c r="DI115" s="808"/>
      <c r="DJ115" s="808"/>
      <c r="DK115" s="809"/>
      <c r="DL115" s="810" t="s">
        <v>127</v>
      </c>
      <c r="DM115" s="808"/>
      <c r="DN115" s="808"/>
      <c r="DO115" s="808"/>
      <c r="DP115" s="809"/>
      <c r="DQ115" s="810" t="s">
        <v>127</v>
      </c>
      <c r="DR115" s="808"/>
      <c r="DS115" s="808"/>
      <c r="DT115" s="808"/>
      <c r="DU115" s="809"/>
      <c r="DV115" s="852" t="s">
        <v>127</v>
      </c>
      <c r="DW115" s="853"/>
      <c r="DX115" s="853"/>
      <c r="DY115" s="853"/>
      <c r="DZ115" s="854"/>
    </row>
    <row r="116" spans="1:130" s="233" customFormat="1" ht="26.25" customHeight="1" x14ac:dyDescent="0.15">
      <c r="A116" s="944"/>
      <c r="B116" s="945"/>
      <c r="C116" s="867" t="s">
        <v>464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433</v>
      </c>
      <c r="AB116" s="808"/>
      <c r="AC116" s="808"/>
      <c r="AD116" s="808"/>
      <c r="AE116" s="809"/>
      <c r="AF116" s="810">
        <v>227</v>
      </c>
      <c r="AG116" s="808"/>
      <c r="AH116" s="808"/>
      <c r="AI116" s="808"/>
      <c r="AJ116" s="809"/>
      <c r="AK116" s="810">
        <v>343</v>
      </c>
      <c r="AL116" s="808"/>
      <c r="AM116" s="808"/>
      <c r="AN116" s="808"/>
      <c r="AO116" s="809"/>
      <c r="AP116" s="852">
        <v>0</v>
      </c>
      <c r="AQ116" s="853"/>
      <c r="AR116" s="853"/>
      <c r="AS116" s="853"/>
      <c r="AT116" s="854"/>
      <c r="AU116" s="960"/>
      <c r="AV116" s="961"/>
      <c r="AW116" s="961"/>
      <c r="AX116" s="961"/>
      <c r="AY116" s="961"/>
      <c r="AZ116" s="937" t="s">
        <v>465</v>
      </c>
      <c r="BA116" s="938"/>
      <c r="BB116" s="938"/>
      <c r="BC116" s="938"/>
      <c r="BD116" s="938"/>
      <c r="BE116" s="938"/>
      <c r="BF116" s="938"/>
      <c r="BG116" s="938"/>
      <c r="BH116" s="938"/>
      <c r="BI116" s="938"/>
      <c r="BJ116" s="938"/>
      <c r="BK116" s="938"/>
      <c r="BL116" s="938"/>
      <c r="BM116" s="938"/>
      <c r="BN116" s="938"/>
      <c r="BO116" s="938"/>
      <c r="BP116" s="939"/>
      <c r="BQ116" s="817" t="s">
        <v>127</v>
      </c>
      <c r="BR116" s="818"/>
      <c r="BS116" s="818"/>
      <c r="BT116" s="818"/>
      <c r="BU116" s="818"/>
      <c r="BV116" s="818" t="s">
        <v>127</v>
      </c>
      <c r="BW116" s="818"/>
      <c r="BX116" s="818"/>
      <c r="BY116" s="818"/>
      <c r="BZ116" s="818"/>
      <c r="CA116" s="818" t="s">
        <v>448</v>
      </c>
      <c r="CB116" s="818"/>
      <c r="CC116" s="818"/>
      <c r="CD116" s="818"/>
      <c r="CE116" s="818"/>
      <c r="CF116" s="903" t="s">
        <v>127</v>
      </c>
      <c r="CG116" s="904"/>
      <c r="CH116" s="904"/>
      <c r="CI116" s="904"/>
      <c r="CJ116" s="904"/>
      <c r="CK116" s="955"/>
      <c r="CL116" s="849"/>
      <c r="CM116" s="845" t="s">
        <v>466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127</v>
      </c>
      <c r="DH116" s="808"/>
      <c r="DI116" s="808"/>
      <c r="DJ116" s="808"/>
      <c r="DK116" s="809"/>
      <c r="DL116" s="810" t="s">
        <v>127</v>
      </c>
      <c r="DM116" s="808"/>
      <c r="DN116" s="808"/>
      <c r="DO116" s="808"/>
      <c r="DP116" s="809"/>
      <c r="DQ116" s="810" t="s">
        <v>127</v>
      </c>
      <c r="DR116" s="808"/>
      <c r="DS116" s="808"/>
      <c r="DT116" s="808"/>
      <c r="DU116" s="809"/>
      <c r="DV116" s="852" t="s">
        <v>127</v>
      </c>
      <c r="DW116" s="853"/>
      <c r="DX116" s="853"/>
      <c r="DY116" s="853"/>
      <c r="DZ116" s="854"/>
    </row>
    <row r="117" spans="1:130" s="233"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467</v>
      </c>
      <c r="Z117" s="925"/>
      <c r="AA117" s="930">
        <v>1494360</v>
      </c>
      <c r="AB117" s="931"/>
      <c r="AC117" s="931"/>
      <c r="AD117" s="931"/>
      <c r="AE117" s="932"/>
      <c r="AF117" s="933">
        <v>1468205</v>
      </c>
      <c r="AG117" s="931"/>
      <c r="AH117" s="931"/>
      <c r="AI117" s="931"/>
      <c r="AJ117" s="932"/>
      <c r="AK117" s="933">
        <v>1504878</v>
      </c>
      <c r="AL117" s="931"/>
      <c r="AM117" s="931"/>
      <c r="AN117" s="931"/>
      <c r="AO117" s="932"/>
      <c r="AP117" s="934"/>
      <c r="AQ117" s="935"/>
      <c r="AR117" s="935"/>
      <c r="AS117" s="935"/>
      <c r="AT117" s="936"/>
      <c r="AU117" s="960"/>
      <c r="AV117" s="961"/>
      <c r="AW117" s="961"/>
      <c r="AX117" s="961"/>
      <c r="AY117" s="961"/>
      <c r="AZ117" s="891" t="s">
        <v>468</v>
      </c>
      <c r="BA117" s="892"/>
      <c r="BB117" s="892"/>
      <c r="BC117" s="892"/>
      <c r="BD117" s="892"/>
      <c r="BE117" s="892"/>
      <c r="BF117" s="892"/>
      <c r="BG117" s="892"/>
      <c r="BH117" s="892"/>
      <c r="BI117" s="892"/>
      <c r="BJ117" s="892"/>
      <c r="BK117" s="892"/>
      <c r="BL117" s="892"/>
      <c r="BM117" s="892"/>
      <c r="BN117" s="892"/>
      <c r="BO117" s="892"/>
      <c r="BP117" s="893"/>
      <c r="BQ117" s="817" t="s">
        <v>127</v>
      </c>
      <c r="BR117" s="818"/>
      <c r="BS117" s="818"/>
      <c r="BT117" s="818"/>
      <c r="BU117" s="818"/>
      <c r="BV117" s="818" t="s">
        <v>127</v>
      </c>
      <c r="BW117" s="818"/>
      <c r="BX117" s="818"/>
      <c r="BY117" s="818"/>
      <c r="BZ117" s="818"/>
      <c r="CA117" s="818" t="s">
        <v>127</v>
      </c>
      <c r="CB117" s="818"/>
      <c r="CC117" s="818"/>
      <c r="CD117" s="818"/>
      <c r="CE117" s="818"/>
      <c r="CF117" s="903" t="s">
        <v>127</v>
      </c>
      <c r="CG117" s="904"/>
      <c r="CH117" s="904"/>
      <c r="CI117" s="904"/>
      <c r="CJ117" s="904"/>
      <c r="CK117" s="955"/>
      <c r="CL117" s="849"/>
      <c r="CM117" s="845" t="s">
        <v>469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127</v>
      </c>
      <c r="DH117" s="808"/>
      <c r="DI117" s="808"/>
      <c r="DJ117" s="808"/>
      <c r="DK117" s="809"/>
      <c r="DL117" s="810" t="s">
        <v>127</v>
      </c>
      <c r="DM117" s="808"/>
      <c r="DN117" s="808"/>
      <c r="DO117" s="808"/>
      <c r="DP117" s="809"/>
      <c r="DQ117" s="810" t="s">
        <v>127</v>
      </c>
      <c r="DR117" s="808"/>
      <c r="DS117" s="808"/>
      <c r="DT117" s="808"/>
      <c r="DU117" s="809"/>
      <c r="DV117" s="852" t="s">
        <v>127</v>
      </c>
      <c r="DW117" s="853"/>
      <c r="DX117" s="853"/>
      <c r="DY117" s="853"/>
      <c r="DZ117" s="854"/>
    </row>
    <row r="118" spans="1:130" s="233" customFormat="1" ht="26.25" customHeight="1" x14ac:dyDescent="0.15">
      <c r="A118" s="923" t="s">
        <v>442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439</v>
      </c>
      <c r="AB118" s="924"/>
      <c r="AC118" s="924"/>
      <c r="AD118" s="924"/>
      <c r="AE118" s="925"/>
      <c r="AF118" s="926" t="s">
        <v>440</v>
      </c>
      <c r="AG118" s="924"/>
      <c r="AH118" s="924"/>
      <c r="AI118" s="924"/>
      <c r="AJ118" s="925"/>
      <c r="AK118" s="926" t="s">
        <v>305</v>
      </c>
      <c r="AL118" s="924"/>
      <c r="AM118" s="924"/>
      <c r="AN118" s="924"/>
      <c r="AO118" s="925"/>
      <c r="AP118" s="927" t="s">
        <v>441</v>
      </c>
      <c r="AQ118" s="928"/>
      <c r="AR118" s="928"/>
      <c r="AS118" s="928"/>
      <c r="AT118" s="929"/>
      <c r="AU118" s="960"/>
      <c r="AV118" s="961"/>
      <c r="AW118" s="961"/>
      <c r="AX118" s="961"/>
      <c r="AY118" s="961"/>
      <c r="AZ118" s="866" t="s">
        <v>470</v>
      </c>
      <c r="BA118" s="867"/>
      <c r="BB118" s="867"/>
      <c r="BC118" s="867"/>
      <c r="BD118" s="867"/>
      <c r="BE118" s="867"/>
      <c r="BF118" s="867"/>
      <c r="BG118" s="867"/>
      <c r="BH118" s="867"/>
      <c r="BI118" s="867"/>
      <c r="BJ118" s="867"/>
      <c r="BK118" s="867"/>
      <c r="BL118" s="867"/>
      <c r="BM118" s="867"/>
      <c r="BN118" s="867"/>
      <c r="BO118" s="867"/>
      <c r="BP118" s="868"/>
      <c r="BQ118" s="907" t="s">
        <v>127</v>
      </c>
      <c r="BR118" s="873"/>
      <c r="BS118" s="873"/>
      <c r="BT118" s="873"/>
      <c r="BU118" s="873"/>
      <c r="BV118" s="873" t="s">
        <v>127</v>
      </c>
      <c r="BW118" s="873"/>
      <c r="BX118" s="873"/>
      <c r="BY118" s="873"/>
      <c r="BZ118" s="873"/>
      <c r="CA118" s="873" t="s">
        <v>127</v>
      </c>
      <c r="CB118" s="873"/>
      <c r="CC118" s="873"/>
      <c r="CD118" s="873"/>
      <c r="CE118" s="873"/>
      <c r="CF118" s="903" t="s">
        <v>127</v>
      </c>
      <c r="CG118" s="904"/>
      <c r="CH118" s="904"/>
      <c r="CI118" s="904"/>
      <c r="CJ118" s="904"/>
      <c r="CK118" s="955"/>
      <c r="CL118" s="849"/>
      <c r="CM118" s="845"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127</v>
      </c>
      <c r="DH118" s="808"/>
      <c r="DI118" s="808"/>
      <c r="DJ118" s="808"/>
      <c r="DK118" s="809"/>
      <c r="DL118" s="810" t="s">
        <v>127</v>
      </c>
      <c r="DM118" s="808"/>
      <c r="DN118" s="808"/>
      <c r="DO118" s="808"/>
      <c r="DP118" s="809"/>
      <c r="DQ118" s="810" t="s">
        <v>127</v>
      </c>
      <c r="DR118" s="808"/>
      <c r="DS118" s="808"/>
      <c r="DT118" s="808"/>
      <c r="DU118" s="809"/>
      <c r="DV118" s="852" t="s">
        <v>127</v>
      </c>
      <c r="DW118" s="853"/>
      <c r="DX118" s="853"/>
      <c r="DY118" s="853"/>
      <c r="DZ118" s="854"/>
    </row>
    <row r="119" spans="1:130" s="233" customFormat="1" ht="26.25" customHeight="1" x14ac:dyDescent="0.15">
      <c r="A119" s="846" t="s">
        <v>445</v>
      </c>
      <c r="B119" s="847"/>
      <c r="C119" s="888" t="s">
        <v>446</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127</v>
      </c>
      <c r="AB119" s="917"/>
      <c r="AC119" s="917"/>
      <c r="AD119" s="917"/>
      <c r="AE119" s="918"/>
      <c r="AF119" s="919" t="s">
        <v>127</v>
      </c>
      <c r="AG119" s="917"/>
      <c r="AH119" s="917"/>
      <c r="AI119" s="917"/>
      <c r="AJ119" s="918"/>
      <c r="AK119" s="919" t="s">
        <v>127</v>
      </c>
      <c r="AL119" s="917"/>
      <c r="AM119" s="917"/>
      <c r="AN119" s="917"/>
      <c r="AO119" s="918"/>
      <c r="AP119" s="920" t="s">
        <v>127</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472</v>
      </c>
      <c r="BP119" s="906"/>
      <c r="BQ119" s="907">
        <v>10872745</v>
      </c>
      <c r="BR119" s="873"/>
      <c r="BS119" s="873"/>
      <c r="BT119" s="873"/>
      <c r="BU119" s="873"/>
      <c r="BV119" s="873">
        <v>9829937</v>
      </c>
      <c r="BW119" s="873"/>
      <c r="BX119" s="873"/>
      <c r="BY119" s="873"/>
      <c r="BZ119" s="873"/>
      <c r="CA119" s="873">
        <v>9963202</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899</v>
      </c>
      <c r="DH119" s="792"/>
      <c r="DI119" s="792"/>
      <c r="DJ119" s="792"/>
      <c r="DK119" s="793"/>
      <c r="DL119" s="794">
        <v>914</v>
      </c>
      <c r="DM119" s="792"/>
      <c r="DN119" s="792"/>
      <c r="DO119" s="792"/>
      <c r="DP119" s="793"/>
      <c r="DQ119" s="794">
        <v>804</v>
      </c>
      <c r="DR119" s="792"/>
      <c r="DS119" s="792"/>
      <c r="DT119" s="792"/>
      <c r="DU119" s="793"/>
      <c r="DV119" s="876">
        <v>0</v>
      </c>
      <c r="DW119" s="877"/>
      <c r="DX119" s="877"/>
      <c r="DY119" s="877"/>
      <c r="DZ119" s="878"/>
    </row>
    <row r="120" spans="1:130" s="233" customFormat="1" ht="26.25" customHeight="1" x14ac:dyDescent="0.15">
      <c r="A120" s="848"/>
      <c r="B120" s="849"/>
      <c r="C120" s="845" t="s">
        <v>450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127</v>
      </c>
      <c r="AB120" s="808"/>
      <c r="AC120" s="808"/>
      <c r="AD120" s="808"/>
      <c r="AE120" s="809"/>
      <c r="AF120" s="810" t="s">
        <v>127</v>
      </c>
      <c r="AG120" s="808"/>
      <c r="AH120" s="808"/>
      <c r="AI120" s="808"/>
      <c r="AJ120" s="809"/>
      <c r="AK120" s="810" t="s">
        <v>127</v>
      </c>
      <c r="AL120" s="808"/>
      <c r="AM120" s="808"/>
      <c r="AN120" s="808"/>
      <c r="AO120" s="809"/>
      <c r="AP120" s="852" t="s">
        <v>127</v>
      </c>
      <c r="AQ120" s="853"/>
      <c r="AR120" s="853"/>
      <c r="AS120" s="853"/>
      <c r="AT120" s="854"/>
      <c r="AU120" s="908" t="s">
        <v>474</v>
      </c>
      <c r="AV120" s="909"/>
      <c r="AW120" s="909"/>
      <c r="AX120" s="909"/>
      <c r="AY120" s="910"/>
      <c r="AZ120" s="888" t="s">
        <v>475</v>
      </c>
      <c r="BA120" s="838"/>
      <c r="BB120" s="838"/>
      <c r="BC120" s="838"/>
      <c r="BD120" s="838"/>
      <c r="BE120" s="838"/>
      <c r="BF120" s="838"/>
      <c r="BG120" s="838"/>
      <c r="BH120" s="838"/>
      <c r="BI120" s="838"/>
      <c r="BJ120" s="838"/>
      <c r="BK120" s="838"/>
      <c r="BL120" s="838"/>
      <c r="BM120" s="838"/>
      <c r="BN120" s="838"/>
      <c r="BO120" s="838"/>
      <c r="BP120" s="839"/>
      <c r="BQ120" s="889">
        <v>2237983</v>
      </c>
      <c r="BR120" s="870"/>
      <c r="BS120" s="870"/>
      <c r="BT120" s="870"/>
      <c r="BU120" s="870"/>
      <c r="BV120" s="870">
        <v>2469003</v>
      </c>
      <c r="BW120" s="870"/>
      <c r="BX120" s="870"/>
      <c r="BY120" s="870"/>
      <c r="BZ120" s="870"/>
      <c r="CA120" s="870">
        <v>3270441</v>
      </c>
      <c r="CB120" s="870"/>
      <c r="CC120" s="870"/>
      <c r="CD120" s="870"/>
      <c r="CE120" s="870"/>
      <c r="CF120" s="894">
        <v>70.400000000000006</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v>864602</v>
      </c>
      <c r="DH120" s="870"/>
      <c r="DI120" s="870"/>
      <c r="DJ120" s="870"/>
      <c r="DK120" s="870"/>
      <c r="DL120" s="870">
        <v>318244</v>
      </c>
      <c r="DM120" s="870"/>
      <c r="DN120" s="870"/>
      <c r="DO120" s="870"/>
      <c r="DP120" s="870"/>
      <c r="DQ120" s="870">
        <v>252759</v>
      </c>
      <c r="DR120" s="870"/>
      <c r="DS120" s="870"/>
      <c r="DT120" s="870"/>
      <c r="DU120" s="870"/>
      <c r="DV120" s="871">
        <v>5.4</v>
      </c>
      <c r="DW120" s="871"/>
      <c r="DX120" s="871"/>
      <c r="DY120" s="871"/>
      <c r="DZ120" s="872"/>
    </row>
    <row r="121" spans="1:130" s="233" customFormat="1" ht="26.25" customHeight="1" x14ac:dyDescent="0.15">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127</v>
      </c>
      <c r="AB121" s="808"/>
      <c r="AC121" s="808"/>
      <c r="AD121" s="808"/>
      <c r="AE121" s="809"/>
      <c r="AF121" s="810" t="s">
        <v>127</v>
      </c>
      <c r="AG121" s="808"/>
      <c r="AH121" s="808"/>
      <c r="AI121" s="808"/>
      <c r="AJ121" s="809"/>
      <c r="AK121" s="810" t="s">
        <v>127</v>
      </c>
      <c r="AL121" s="808"/>
      <c r="AM121" s="808"/>
      <c r="AN121" s="808"/>
      <c r="AO121" s="809"/>
      <c r="AP121" s="852" t="s">
        <v>448</v>
      </c>
      <c r="AQ121" s="853"/>
      <c r="AR121" s="853"/>
      <c r="AS121" s="853"/>
      <c r="AT121" s="854"/>
      <c r="AU121" s="911"/>
      <c r="AV121" s="912"/>
      <c r="AW121" s="912"/>
      <c r="AX121" s="912"/>
      <c r="AY121" s="913"/>
      <c r="AZ121" s="845" t="s">
        <v>479</v>
      </c>
      <c r="BA121" s="780"/>
      <c r="BB121" s="780"/>
      <c r="BC121" s="780"/>
      <c r="BD121" s="780"/>
      <c r="BE121" s="780"/>
      <c r="BF121" s="780"/>
      <c r="BG121" s="780"/>
      <c r="BH121" s="780"/>
      <c r="BI121" s="780"/>
      <c r="BJ121" s="780"/>
      <c r="BK121" s="780"/>
      <c r="BL121" s="780"/>
      <c r="BM121" s="780"/>
      <c r="BN121" s="780"/>
      <c r="BO121" s="780"/>
      <c r="BP121" s="781"/>
      <c r="BQ121" s="817">
        <v>340605</v>
      </c>
      <c r="BR121" s="818"/>
      <c r="BS121" s="818"/>
      <c r="BT121" s="818"/>
      <c r="BU121" s="818"/>
      <c r="BV121" s="818">
        <v>294268</v>
      </c>
      <c r="BW121" s="818"/>
      <c r="BX121" s="818"/>
      <c r="BY121" s="818"/>
      <c r="BZ121" s="818"/>
      <c r="CA121" s="818">
        <v>248764</v>
      </c>
      <c r="CB121" s="818"/>
      <c r="CC121" s="818"/>
      <c r="CD121" s="818"/>
      <c r="CE121" s="818"/>
      <c r="CF121" s="903">
        <v>5.4</v>
      </c>
      <c r="CG121" s="904"/>
      <c r="CH121" s="904"/>
      <c r="CI121" s="904"/>
      <c r="CJ121" s="904"/>
      <c r="CK121" s="897"/>
      <c r="CL121" s="883"/>
      <c r="CM121" s="883"/>
      <c r="CN121" s="883"/>
      <c r="CO121" s="884"/>
      <c r="CP121" s="863" t="s">
        <v>480</v>
      </c>
      <c r="CQ121" s="864"/>
      <c r="CR121" s="864"/>
      <c r="CS121" s="864"/>
      <c r="CT121" s="864"/>
      <c r="CU121" s="864"/>
      <c r="CV121" s="864"/>
      <c r="CW121" s="864"/>
      <c r="CX121" s="864"/>
      <c r="CY121" s="864"/>
      <c r="CZ121" s="864"/>
      <c r="DA121" s="864"/>
      <c r="DB121" s="864"/>
      <c r="DC121" s="864"/>
      <c r="DD121" s="864"/>
      <c r="DE121" s="864"/>
      <c r="DF121" s="865"/>
      <c r="DG121" s="817">
        <v>81498</v>
      </c>
      <c r="DH121" s="818"/>
      <c r="DI121" s="818"/>
      <c r="DJ121" s="818"/>
      <c r="DK121" s="818"/>
      <c r="DL121" s="818">
        <v>77741</v>
      </c>
      <c r="DM121" s="818"/>
      <c r="DN121" s="818"/>
      <c r="DO121" s="818"/>
      <c r="DP121" s="818"/>
      <c r="DQ121" s="818">
        <v>51272</v>
      </c>
      <c r="DR121" s="818"/>
      <c r="DS121" s="818"/>
      <c r="DT121" s="818"/>
      <c r="DU121" s="818"/>
      <c r="DV121" s="824">
        <v>1.1000000000000001</v>
      </c>
      <c r="DW121" s="824"/>
      <c r="DX121" s="824"/>
      <c r="DY121" s="824"/>
      <c r="DZ121" s="825"/>
    </row>
    <row r="122" spans="1:130" s="233" customFormat="1" ht="26.25" customHeight="1" x14ac:dyDescent="0.15">
      <c r="A122" s="848"/>
      <c r="B122" s="849"/>
      <c r="C122" s="845" t="s">
        <v>460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127</v>
      </c>
      <c r="AB122" s="808"/>
      <c r="AC122" s="808"/>
      <c r="AD122" s="808"/>
      <c r="AE122" s="809"/>
      <c r="AF122" s="810" t="s">
        <v>127</v>
      </c>
      <c r="AG122" s="808"/>
      <c r="AH122" s="808"/>
      <c r="AI122" s="808"/>
      <c r="AJ122" s="809"/>
      <c r="AK122" s="810" t="s">
        <v>127</v>
      </c>
      <c r="AL122" s="808"/>
      <c r="AM122" s="808"/>
      <c r="AN122" s="808"/>
      <c r="AO122" s="809"/>
      <c r="AP122" s="852" t="s">
        <v>127</v>
      </c>
      <c r="AQ122" s="853"/>
      <c r="AR122" s="853"/>
      <c r="AS122" s="853"/>
      <c r="AT122" s="854"/>
      <c r="AU122" s="911"/>
      <c r="AV122" s="912"/>
      <c r="AW122" s="912"/>
      <c r="AX122" s="912"/>
      <c r="AY122" s="913"/>
      <c r="AZ122" s="866" t="s">
        <v>481</v>
      </c>
      <c r="BA122" s="867"/>
      <c r="BB122" s="867"/>
      <c r="BC122" s="867"/>
      <c r="BD122" s="867"/>
      <c r="BE122" s="867"/>
      <c r="BF122" s="867"/>
      <c r="BG122" s="867"/>
      <c r="BH122" s="867"/>
      <c r="BI122" s="867"/>
      <c r="BJ122" s="867"/>
      <c r="BK122" s="867"/>
      <c r="BL122" s="867"/>
      <c r="BM122" s="867"/>
      <c r="BN122" s="867"/>
      <c r="BO122" s="867"/>
      <c r="BP122" s="868"/>
      <c r="BQ122" s="907">
        <v>7740394</v>
      </c>
      <c r="BR122" s="873"/>
      <c r="BS122" s="873"/>
      <c r="BT122" s="873"/>
      <c r="BU122" s="873"/>
      <c r="BV122" s="873">
        <v>7396788</v>
      </c>
      <c r="BW122" s="873"/>
      <c r="BX122" s="873"/>
      <c r="BY122" s="873"/>
      <c r="BZ122" s="873"/>
      <c r="CA122" s="873">
        <v>7643367</v>
      </c>
      <c r="CB122" s="873"/>
      <c r="CC122" s="873"/>
      <c r="CD122" s="873"/>
      <c r="CE122" s="873"/>
      <c r="CF122" s="874">
        <v>164.4</v>
      </c>
      <c r="CG122" s="875"/>
      <c r="CH122" s="875"/>
      <c r="CI122" s="875"/>
      <c r="CJ122" s="875"/>
      <c r="CK122" s="897"/>
      <c r="CL122" s="883"/>
      <c r="CM122" s="883"/>
      <c r="CN122" s="883"/>
      <c r="CO122" s="884"/>
      <c r="CP122" s="863" t="s">
        <v>482</v>
      </c>
      <c r="CQ122" s="864"/>
      <c r="CR122" s="864"/>
      <c r="CS122" s="864"/>
      <c r="CT122" s="864"/>
      <c r="CU122" s="864"/>
      <c r="CV122" s="864"/>
      <c r="CW122" s="864"/>
      <c r="CX122" s="864"/>
      <c r="CY122" s="864"/>
      <c r="CZ122" s="864"/>
      <c r="DA122" s="864"/>
      <c r="DB122" s="864"/>
      <c r="DC122" s="864"/>
      <c r="DD122" s="864"/>
      <c r="DE122" s="864"/>
      <c r="DF122" s="865"/>
      <c r="DG122" s="817">
        <v>1971</v>
      </c>
      <c r="DH122" s="818"/>
      <c r="DI122" s="818"/>
      <c r="DJ122" s="818"/>
      <c r="DK122" s="818"/>
      <c r="DL122" s="818">
        <v>52425</v>
      </c>
      <c r="DM122" s="818"/>
      <c r="DN122" s="818"/>
      <c r="DO122" s="818"/>
      <c r="DP122" s="818"/>
      <c r="DQ122" s="818">
        <v>48637</v>
      </c>
      <c r="DR122" s="818"/>
      <c r="DS122" s="818"/>
      <c r="DT122" s="818"/>
      <c r="DU122" s="818"/>
      <c r="DV122" s="824">
        <v>1</v>
      </c>
      <c r="DW122" s="824"/>
      <c r="DX122" s="824"/>
      <c r="DY122" s="824"/>
      <c r="DZ122" s="825"/>
    </row>
    <row r="123" spans="1:130" s="233" customFormat="1" ht="26.25" customHeight="1" x14ac:dyDescent="0.15">
      <c r="A123" s="848"/>
      <c r="B123" s="849"/>
      <c r="C123" s="845" t="s">
        <v>466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127</v>
      </c>
      <c r="AB123" s="808"/>
      <c r="AC123" s="808"/>
      <c r="AD123" s="808"/>
      <c r="AE123" s="809"/>
      <c r="AF123" s="810" t="s">
        <v>127</v>
      </c>
      <c r="AG123" s="808"/>
      <c r="AH123" s="808"/>
      <c r="AI123" s="808"/>
      <c r="AJ123" s="809"/>
      <c r="AK123" s="810" t="s">
        <v>127</v>
      </c>
      <c r="AL123" s="808"/>
      <c r="AM123" s="808"/>
      <c r="AN123" s="808"/>
      <c r="AO123" s="809"/>
      <c r="AP123" s="852" t="s">
        <v>127</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483</v>
      </c>
      <c r="BP123" s="906"/>
      <c r="BQ123" s="860">
        <v>10318982</v>
      </c>
      <c r="BR123" s="861"/>
      <c r="BS123" s="861"/>
      <c r="BT123" s="861"/>
      <c r="BU123" s="861"/>
      <c r="BV123" s="861">
        <v>10160059</v>
      </c>
      <c r="BW123" s="861"/>
      <c r="BX123" s="861"/>
      <c r="BY123" s="861"/>
      <c r="BZ123" s="861"/>
      <c r="CA123" s="861">
        <v>11162572</v>
      </c>
      <c r="CB123" s="861"/>
      <c r="CC123" s="861"/>
      <c r="CD123" s="861"/>
      <c r="CE123" s="861"/>
      <c r="CF123" s="776"/>
      <c r="CG123" s="777"/>
      <c r="CH123" s="777"/>
      <c r="CI123" s="777"/>
      <c r="CJ123" s="862"/>
      <c r="CK123" s="897"/>
      <c r="CL123" s="883"/>
      <c r="CM123" s="883"/>
      <c r="CN123" s="883"/>
      <c r="CO123" s="884"/>
      <c r="CP123" s="863" t="s">
        <v>413</v>
      </c>
      <c r="CQ123" s="864"/>
      <c r="CR123" s="864"/>
      <c r="CS123" s="864"/>
      <c r="CT123" s="864"/>
      <c r="CU123" s="864"/>
      <c r="CV123" s="864"/>
      <c r="CW123" s="864"/>
      <c r="CX123" s="864"/>
      <c r="CY123" s="864"/>
      <c r="CZ123" s="864"/>
      <c r="DA123" s="864"/>
      <c r="DB123" s="864"/>
      <c r="DC123" s="864"/>
      <c r="DD123" s="864"/>
      <c r="DE123" s="864"/>
      <c r="DF123" s="865"/>
      <c r="DG123" s="807">
        <v>20031</v>
      </c>
      <c r="DH123" s="808"/>
      <c r="DI123" s="808"/>
      <c r="DJ123" s="808"/>
      <c r="DK123" s="809"/>
      <c r="DL123" s="810">
        <v>22419</v>
      </c>
      <c r="DM123" s="808"/>
      <c r="DN123" s="808"/>
      <c r="DO123" s="808"/>
      <c r="DP123" s="809"/>
      <c r="DQ123" s="810">
        <v>12898</v>
      </c>
      <c r="DR123" s="808"/>
      <c r="DS123" s="808"/>
      <c r="DT123" s="808"/>
      <c r="DU123" s="809"/>
      <c r="DV123" s="852">
        <v>0.3</v>
      </c>
      <c r="DW123" s="853"/>
      <c r="DX123" s="853"/>
      <c r="DY123" s="853"/>
      <c r="DZ123" s="854"/>
    </row>
    <row r="124" spans="1:130" s="233" customFormat="1" ht="26.25" customHeight="1" thickBot="1" x14ac:dyDescent="0.2">
      <c r="A124" s="848"/>
      <c r="B124" s="849"/>
      <c r="C124" s="845" t="s">
        <v>469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127</v>
      </c>
      <c r="AB124" s="808"/>
      <c r="AC124" s="808"/>
      <c r="AD124" s="808"/>
      <c r="AE124" s="809"/>
      <c r="AF124" s="810" t="s">
        <v>127</v>
      </c>
      <c r="AG124" s="808"/>
      <c r="AH124" s="808"/>
      <c r="AI124" s="808"/>
      <c r="AJ124" s="809"/>
      <c r="AK124" s="810" t="s">
        <v>448</v>
      </c>
      <c r="AL124" s="808"/>
      <c r="AM124" s="808"/>
      <c r="AN124" s="808"/>
      <c r="AO124" s="809"/>
      <c r="AP124" s="852" t="s">
        <v>127</v>
      </c>
      <c r="AQ124" s="853"/>
      <c r="AR124" s="853"/>
      <c r="AS124" s="853"/>
      <c r="AT124" s="854"/>
      <c r="AU124" s="855" t="s">
        <v>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13.4</v>
      </c>
      <c r="BR124" s="859"/>
      <c r="BS124" s="859"/>
      <c r="BT124" s="859"/>
      <c r="BU124" s="859"/>
      <c r="BV124" s="859" t="s">
        <v>127</v>
      </c>
      <c r="BW124" s="859"/>
      <c r="BX124" s="859"/>
      <c r="BY124" s="859"/>
      <c r="BZ124" s="859"/>
      <c r="CA124" s="859" t="s">
        <v>127</v>
      </c>
      <c r="CB124" s="859"/>
      <c r="CC124" s="859"/>
      <c r="CD124" s="859"/>
      <c r="CE124" s="859"/>
      <c r="CF124" s="754"/>
      <c r="CG124" s="755"/>
      <c r="CH124" s="755"/>
      <c r="CI124" s="755"/>
      <c r="CJ124" s="890"/>
      <c r="CK124" s="898"/>
      <c r="CL124" s="898"/>
      <c r="CM124" s="898"/>
      <c r="CN124" s="898"/>
      <c r="CO124" s="899"/>
      <c r="CP124" s="863" t="s">
        <v>485</v>
      </c>
      <c r="CQ124" s="864"/>
      <c r="CR124" s="864"/>
      <c r="CS124" s="864"/>
      <c r="CT124" s="864"/>
      <c r="CU124" s="864"/>
      <c r="CV124" s="864"/>
      <c r="CW124" s="864"/>
      <c r="CX124" s="864"/>
      <c r="CY124" s="864"/>
      <c r="CZ124" s="864"/>
      <c r="DA124" s="864"/>
      <c r="DB124" s="864"/>
      <c r="DC124" s="864"/>
      <c r="DD124" s="864"/>
      <c r="DE124" s="864"/>
      <c r="DF124" s="865"/>
      <c r="DG124" s="791">
        <v>14506</v>
      </c>
      <c r="DH124" s="792"/>
      <c r="DI124" s="792"/>
      <c r="DJ124" s="792"/>
      <c r="DK124" s="793"/>
      <c r="DL124" s="794">
        <v>18626</v>
      </c>
      <c r="DM124" s="792"/>
      <c r="DN124" s="792"/>
      <c r="DO124" s="792"/>
      <c r="DP124" s="793"/>
      <c r="DQ124" s="794">
        <v>10675</v>
      </c>
      <c r="DR124" s="792"/>
      <c r="DS124" s="792"/>
      <c r="DT124" s="792"/>
      <c r="DU124" s="793"/>
      <c r="DV124" s="876">
        <v>0.2</v>
      </c>
      <c r="DW124" s="877"/>
      <c r="DX124" s="877"/>
      <c r="DY124" s="877"/>
      <c r="DZ124" s="878"/>
    </row>
    <row r="125" spans="1:130" s="233" customFormat="1" ht="26.25" customHeight="1" x14ac:dyDescent="0.15">
      <c r="A125" s="848"/>
      <c r="B125" s="849"/>
      <c r="C125" s="845"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127</v>
      </c>
      <c r="AB125" s="808"/>
      <c r="AC125" s="808"/>
      <c r="AD125" s="808"/>
      <c r="AE125" s="809"/>
      <c r="AF125" s="810" t="s">
        <v>127</v>
      </c>
      <c r="AG125" s="808"/>
      <c r="AH125" s="808"/>
      <c r="AI125" s="808"/>
      <c r="AJ125" s="809"/>
      <c r="AK125" s="810" t="s">
        <v>127</v>
      </c>
      <c r="AL125" s="808"/>
      <c r="AM125" s="808"/>
      <c r="AN125" s="808"/>
      <c r="AO125" s="809"/>
      <c r="AP125" s="852" t="s">
        <v>127</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486</v>
      </c>
      <c r="CL125" s="880"/>
      <c r="CM125" s="880"/>
      <c r="CN125" s="880"/>
      <c r="CO125" s="881"/>
      <c r="CP125" s="888" t="s">
        <v>487</v>
      </c>
      <c r="CQ125" s="838"/>
      <c r="CR125" s="838"/>
      <c r="CS125" s="838"/>
      <c r="CT125" s="838"/>
      <c r="CU125" s="838"/>
      <c r="CV125" s="838"/>
      <c r="CW125" s="838"/>
      <c r="CX125" s="838"/>
      <c r="CY125" s="838"/>
      <c r="CZ125" s="838"/>
      <c r="DA125" s="838"/>
      <c r="DB125" s="838"/>
      <c r="DC125" s="838"/>
      <c r="DD125" s="838"/>
      <c r="DE125" s="838"/>
      <c r="DF125" s="839"/>
      <c r="DG125" s="889" t="s">
        <v>127</v>
      </c>
      <c r="DH125" s="870"/>
      <c r="DI125" s="870"/>
      <c r="DJ125" s="870"/>
      <c r="DK125" s="870"/>
      <c r="DL125" s="870" t="s">
        <v>127</v>
      </c>
      <c r="DM125" s="870"/>
      <c r="DN125" s="870"/>
      <c r="DO125" s="870"/>
      <c r="DP125" s="870"/>
      <c r="DQ125" s="870" t="s">
        <v>127</v>
      </c>
      <c r="DR125" s="870"/>
      <c r="DS125" s="870"/>
      <c r="DT125" s="870"/>
      <c r="DU125" s="870"/>
      <c r="DV125" s="871" t="s">
        <v>127</v>
      </c>
      <c r="DW125" s="871"/>
      <c r="DX125" s="871"/>
      <c r="DY125" s="871"/>
      <c r="DZ125" s="872"/>
    </row>
    <row r="126" spans="1:130" s="233" customFormat="1" ht="26.25" customHeight="1" thickBot="1" x14ac:dyDescent="0.2">
      <c r="A126" s="848"/>
      <c r="B126" s="849"/>
      <c r="C126" s="845"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127</v>
      </c>
      <c r="AB126" s="808"/>
      <c r="AC126" s="808"/>
      <c r="AD126" s="808"/>
      <c r="AE126" s="809"/>
      <c r="AF126" s="810" t="s">
        <v>127</v>
      </c>
      <c r="AG126" s="808"/>
      <c r="AH126" s="808"/>
      <c r="AI126" s="808"/>
      <c r="AJ126" s="809"/>
      <c r="AK126" s="810" t="s">
        <v>127</v>
      </c>
      <c r="AL126" s="808"/>
      <c r="AM126" s="808"/>
      <c r="AN126" s="808"/>
      <c r="AO126" s="809"/>
      <c r="AP126" s="852" t="s">
        <v>127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488</v>
      </c>
      <c r="CQ126" s="780"/>
      <c r="CR126" s="780"/>
      <c r="CS126" s="780"/>
      <c r="CT126" s="780"/>
      <c r="CU126" s="780"/>
      <c r="CV126" s="780"/>
      <c r="CW126" s="780"/>
      <c r="CX126" s="780"/>
      <c r="CY126" s="780"/>
      <c r="CZ126" s="780"/>
      <c r="DA126" s="780"/>
      <c r="DB126" s="780"/>
      <c r="DC126" s="780"/>
      <c r="DD126" s="780"/>
      <c r="DE126" s="780"/>
      <c r="DF126" s="781"/>
      <c r="DG126" s="817" t="s">
        <v>127</v>
      </c>
      <c r="DH126" s="818"/>
      <c r="DI126" s="818"/>
      <c r="DJ126" s="818"/>
      <c r="DK126" s="818"/>
      <c r="DL126" s="818" t="s">
        <v>127</v>
      </c>
      <c r="DM126" s="818"/>
      <c r="DN126" s="818"/>
      <c r="DO126" s="818"/>
      <c r="DP126" s="818"/>
      <c r="DQ126" s="818" t="s">
        <v>127</v>
      </c>
      <c r="DR126" s="818"/>
      <c r="DS126" s="818"/>
      <c r="DT126" s="818"/>
      <c r="DU126" s="818"/>
      <c r="DV126" s="824" t="s">
        <v>127</v>
      </c>
      <c r="DW126" s="824"/>
      <c r="DX126" s="824"/>
      <c r="DY126" s="824"/>
      <c r="DZ126" s="825"/>
    </row>
    <row r="127" spans="1:130" s="233" customFormat="1" ht="26.25" customHeight="1" x14ac:dyDescent="0.15">
      <c r="A127" s="850"/>
      <c r="B127" s="851"/>
      <c r="C127" s="866" t="s">
        <v>489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136</v>
      </c>
      <c r="AB127" s="808"/>
      <c r="AC127" s="808"/>
      <c r="AD127" s="808"/>
      <c r="AE127" s="809"/>
      <c r="AF127" s="810">
        <v>121</v>
      </c>
      <c r="AG127" s="808"/>
      <c r="AH127" s="808"/>
      <c r="AI127" s="808"/>
      <c r="AJ127" s="809"/>
      <c r="AK127" s="810">
        <v>110</v>
      </c>
      <c r="AL127" s="808"/>
      <c r="AM127" s="808"/>
      <c r="AN127" s="808"/>
      <c r="AO127" s="809"/>
      <c r="AP127" s="852">
        <v>0</v>
      </c>
      <c r="AQ127" s="853"/>
      <c r="AR127" s="853"/>
      <c r="AS127" s="853"/>
      <c r="AT127" s="854"/>
      <c r="AU127" s="235"/>
      <c r="AV127" s="235"/>
      <c r="AW127" s="235"/>
      <c r="AX127" s="869" t="s">
        <v>490</v>
      </c>
      <c r="AY127" s="842"/>
      <c r="AZ127" s="842"/>
      <c r="BA127" s="842"/>
      <c r="BB127" s="842"/>
      <c r="BC127" s="842"/>
      <c r="BD127" s="842"/>
      <c r="BE127" s="843"/>
      <c r="BF127" s="841" t="s">
        <v>491</v>
      </c>
      <c r="BG127" s="842"/>
      <c r="BH127" s="842"/>
      <c r="BI127" s="842"/>
      <c r="BJ127" s="842"/>
      <c r="BK127" s="842"/>
      <c r="BL127" s="843"/>
      <c r="BM127" s="841" t="s">
        <v>492</v>
      </c>
      <c r="BN127" s="842"/>
      <c r="BO127" s="842"/>
      <c r="BP127" s="842"/>
      <c r="BQ127" s="842"/>
      <c r="BR127" s="842"/>
      <c r="BS127" s="843"/>
      <c r="BT127" s="841" t="s">
        <v>493</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494</v>
      </c>
      <c r="CQ127" s="780"/>
      <c r="CR127" s="780"/>
      <c r="CS127" s="780"/>
      <c r="CT127" s="780"/>
      <c r="CU127" s="780"/>
      <c r="CV127" s="780"/>
      <c r="CW127" s="780"/>
      <c r="CX127" s="780"/>
      <c r="CY127" s="780"/>
      <c r="CZ127" s="780"/>
      <c r="DA127" s="780"/>
      <c r="DB127" s="780"/>
      <c r="DC127" s="780"/>
      <c r="DD127" s="780"/>
      <c r="DE127" s="780"/>
      <c r="DF127" s="781"/>
      <c r="DG127" s="817" t="s">
        <v>127</v>
      </c>
      <c r="DH127" s="818"/>
      <c r="DI127" s="818"/>
      <c r="DJ127" s="818"/>
      <c r="DK127" s="818"/>
      <c r="DL127" s="818" t="s">
        <v>127</v>
      </c>
      <c r="DM127" s="818"/>
      <c r="DN127" s="818"/>
      <c r="DO127" s="818"/>
      <c r="DP127" s="818"/>
      <c r="DQ127" s="818" t="s">
        <v>127</v>
      </c>
      <c r="DR127" s="818"/>
      <c r="DS127" s="818"/>
      <c r="DT127" s="818"/>
      <c r="DU127" s="818"/>
      <c r="DV127" s="824" t="s">
        <v>127</v>
      </c>
      <c r="DW127" s="824"/>
      <c r="DX127" s="824"/>
      <c r="DY127" s="824"/>
      <c r="DZ127" s="825"/>
    </row>
    <row r="128" spans="1:130" s="233" customFormat="1" ht="26.25" customHeight="1" thickBot="1" x14ac:dyDescent="0.2">
      <c r="A128" s="826" t="s">
        <v>495</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496</v>
      </c>
      <c r="X128" s="828"/>
      <c r="Y128" s="828"/>
      <c r="Z128" s="829"/>
      <c r="AA128" s="830">
        <v>49568</v>
      </c>
      <c r="AB128" s="831"/>
      <c r="AC128" s="831"/>
      <c r="AD128" s="831"/>
      <c r="AE128" s="832"/>
      <c r="AF128" s="833">
        <v>46646</v>
      </c>
      <c r="AG128" s="831"/>
      <c r="AH128" s="831"/>
      <c r="AI128" s="831"/>
      <c r="AJ128" s="832"/>
      <c r="AK128" s="833">
        <v>45725</v>
      </c>
      <c r="AL128" s="831"/>
      <c r="AM128" s="831"/>
      <c r="AN128" s="831"/>
      <c r="AO128" s="832"/>
      <c r="AP128" s="834"/>
      <c r="AQ128" s="835"/>
      <c r="AR128" s="835"/>
      <c r="AS128" s="835"/>
      <c r="AT128" s="836"/>
      <c r="AU128" s="235"/>
      <c r="AV128" s="235"/>
      <c r="AW128" s="235"/>
      <c r="AX128" s="837" t="s">
        <v>497</v>
      </c>
      <c r="AY128" s="838"/>
      <c r="AZ128" s="838"/>
      <c r="BA128" s="838"/>
      <c r="BB128" s="838"/>
      <c r="BC128" s="838"/>
      <c r="BD128" s="838"/>
      <c r="BE128" s="839"/>
      <c r="BF128" s="814" t="s">
        <v>498</v>
      </c>
      <c r="BG128" s="815"/>
      <c r="BH128" s="815"/>
      <c r="BI128" s="815"/>
      <c r="BJ128" s="815"/>
      <c r="BK128" s="815"/>
      <c r="BL128" s="840"/>
      <c r="BM128" s="814">
        <v>14.58</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499</v>
      </c>
      <c r="CQ128" s="758"/>
      <c r="CR128" s="758"/>
      <c r="CS128" s="758"/>
      <c r="CT128" s="758"/>
      <c r="CU128" s="758"/>
      <c r="CV128" s="758"/>
      <c r="CW128" s="758"/>
      <c r="CX128" s="758"/>
      <c r="CY128" s="758"/>
      <c r="CZ128" s="758"/>
      <c r="DA128" s="758"/>
      <c r="DB128" s="758"/>
      <c r="DC128" s="758"/>
      <c r="DD128" s="758"/>
      <c r="DE128" s="758"/>
      <c r="DF128" s="759"/>
      <c r="DG128" s="820">
        <v>164067</v>
      </c>
      <c r="DH128" s="821"/>
      <c r="DI128" s="821"/>
      <c r="DJ128" s="821"/>
      <c r="DK128" s="821"/>
      <c r="DL128" s="821">
        <v>180685</v>
      </c>
      <c r="DM128" s="821"/>
      <c r="DN128" s="821"/>
      <c r="DO128" s="821"/>
      <c r="DP128" s="821"/>
      <c r="DQ128" s="821">
        <v>242348</v>
      </c>
      <c r="DR128" s="821"/>
      <c r="DS128" s="821"/>
      <c r="DT128" s="821"/>
      <c r="DU128" s="821"/>
      <c r="DV128" s="822">
        <v>5.2</v>
      </c>
      <c r="DW128" s="822"/>
      <c r="DX128" s="822"/>
      <c r="DY128" s="822"/>
      <c r="DZ128" s="823"/>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5203918</v>
      </c>
      <c r="AB129" s="808"/>
      <c r="AC129" s="808"/>
      <c r="AD129" s="808"/>
      <c r="AE129" s="809"/>
      <c r="AF129" s="810">
        <v>5348081</v>
      </c>
      <c r="AG129" s="808"/>
      <c r="AH129" s="808"/>
      <c r="AI129" s="808"/>
      <c r="AJ129" s="809"/>
      <c r="AK129" s="810">
        <v>5726947</v>
      </c>
      <c r="AL129" s="808"/>
      <c r="AM129" s="808"/>
      <c r="AN129" s="808"/>
      <c r="AO129" s="809"/>
      <c r="AP129" s="811"/>
      <c r="AQ129" s="812"/>
      <c r="AR129" s="812"/>
      <c r="AS129" s="812"/>
      <c r="AT129" s="813"/>
      <c r="AU129" s="236"/>
      <c r="AV129" s="236"/>
      <c r="AW129" s="236"/>
      <c r="AX129" s="779" t="s">
        <v>501</v>
      </c>
      <c r="AY129" s="780"/>
      <c r="AZ129" s="780"/>
      <c r="BA129" s="780"/>
      <c r="BB129" s="780"/>
      <c r="BC129" s="780"/>
      <c r="BD129" s="780"/>
      <c r="BE129" s="781"/>
      <c r="BF129" s="798" t="s">
        <v>127</v>
      </c>
      <c r="BG129" s="799"/>
      <c r="BH129" s="799"/>
      <c r="BI129" s="799"/>
      <c r="BJ129" s="799"/>
      <c r="BK129" s="799"/>
      <c r="BL129" s="800"/>
      <c r="BM129" s="798">
        <v>19.579999999999998</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503</v>
      </c>
      <c r="X130" s="805"/>
      <c r="Y130" s="805"/>
      <c r="Z130" s="806"/>
      <c r="AA130" s="807">
        <v>1100521</v>
      </c>
      <c r="AB130" s="808"/>
      <c r="AC130" s="808"/>
      <c r="AD130" s="808"/>
      <c r="AE130" s="809"/>
      <c r="AF130" s="810">
        <v>1063047</v>
      </c>
      <c r="AG130" s="808"/>
      <c r="AH130" s="808"/>
      <c r="AI130" s="808"/>
      <c r="AJ130" s="809"/>
      <c r="AK130" s="810">
        <v>1078892</v>
      </c>
      <c r="AL130" s="808"/>
      <c r="AM130" s="808"/>
      <c r="AN130" s="808"/>
      <c r="AO130" s="809"/>
      <c r="AP130" s="811"/>
      <c r="AQ130" s="812"/>
      <c r="AR130" s="812"/>
      <c r="AS130" s="812"/>
      <c r="AT130" s="813"/>
      <c r="AU130" s="236"/>
      <c r="AV130" s="236"/>
      <c r="AW130" s="236"/>
      <c r="AX130" s="779" t="s">
        <v>504</v>
      </c>
      <c r="AY130" s="780"/>
      <c r="AZ130" s="780"/>
      <c r="BA130" s="780"/>
      <c r="BB130" s="780"/>
      <c r="BC130" s="780"/>
      <c r="BD130" s="780"/>
      <c r="BE130" s="781"/>
      <c r="BF130" s="782">
        <v>8.3000000000000007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505</v>
      </c>
      <c r="X131" s="789"/>
      <c r="Y131" s="789"/>
      <c r="Z131" s="790"/>
      <c r="AA131" s="791">
        <v>4103397</v>
      </c>
      <c r="AB131" s="792"/>
      <c r="AC131" s="792"/>
      <c r="AD131" s="792"/>
      <c r="AE131" s="793"/>
      <c r="AF131" s="794">
        <v>4285034</v>
      </c>
      <c r="AG131" s="792"/>
      <c r="AH131" s="792"/>
      <c r="AI131" s="792"/>
      <c r="AJ131" s="793"/>
      <c r="AK131" s="794">
        <v>4648055</v>
      </c>
      <c r="AL131" s="792"/>
      <c r="AM131" s="792"/>
      <c r="AN131" s="792"/>
      <c r="AO131" s="793"/>
      <c r="AP131" s="795"/>
      <c r="AQ131" s="796"/>
      <c r="AR131" s="796"/>
      <c r="AS131" s="796"/>
      <c r="AT131" s="797"/>
      <c r="AU131" s="236"/>
      <c r="AV131" s="236"/>
      <c r="AW131" s="236"/>
      <c r="AX131" s="757" t="s">
        <v>506</v>
      </c>
      <c r="AY131" s="758"/>
      <c r="AZ131" s="758"/>
      <c r="BA131" s="758"/>
      <c r="BB131" s="758"/>
      <c r="BC131" s="758"/>
      <c r="BD131" s="758"/>
      <c r="BE131" s="759"/>
      <c r="BF131" s="760" t="s">
        <v>127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508</v>
      </c>
      <c r="W132" s="770"/>
      <c r="X132" s="770"/>
      <c r="Y132" s="770"/>
      <c r="Z132" s="771"/>
      <c r="AA132" s="772">
        <v>8.3899023180000007</v>
      </c>
      <c r="AB132" s="773"/>
      <c r="AC132" s="773"/>
      <c r="AD132" s="773"/>
      <c r="AE132" s="774"/>
      <c r="AF132" s="775">
        <v>8.3666080600000008</v>
      </c>
      <c r="AG132" s="773"/>
      <c r="AH132" s="773"/>
      <c r="AI132" s="773"/>
      <c r="AJ132" s="774"/>
      <c r="AK132" s="775">
        <v>8.1810778919999994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509</v>
      </c>
      <c r="W133" s="749"/>
      <c r="X133" s="749"/>
      <c r="Y133" s="749"/>
      <c r="Z133" s="750"/>
      <c r="AA133" s="751">
        <v>9.4</v>
      </c>
      <c r="AB133" s="752"/>
      <c r="AC133" s="752"/>
      <c r="AD133" s="752"/>
      <c r="AE133" s="753"/>
      <c r="AF133" s="751">
        <v>8.8000000000000007</v>
      </c>
      <c r="AG133" s="752"/>
      <c r="AH133" s="752"/>
      <c r="AI133" s="752"/>
      <c r="AJ133" s="753"/>
      <c r="AK133" s="751">
        <v>8.3000000000000007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0dvusYWl+qc1VrkRWi3z9a7ZmWsenLO6dxLDR1e2sogkCPczlehlUyZuK9Z9zR+Zn7GgHnel45XML0CINBtsA==" saltValue="pK3j1RRgiGrMBBcbBx8i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YZoMSHmBYleNobz/mxRC7MWbHkqRFjrnd4zQUvz2ILNlqhghi2N0Ko0GPuziBgUc9XfZuwefhnpYXTEX08MLSA==" saltValue="yHm9lnqGkcclbSWO56wb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ul8167l98Guc8vIku+pJ71C0faLPHLudeJV98IHBkmoh0/nK84WrfwyHKIh4EfR4+DOSuQodEAxucoEGn7vzQ==" saltValue="elUFs0iinCg23cWKGNhj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518</v>
      </c>
      <c r="AL9" s="1159"/>
      <c r="AM9" s="1159"/>
      <c r="AN9" s="1160"/>
      <c r="AO9" s="284">
        <v>1675156</v>
      </c>
      <c r="AP9" s="284">
        <v>194514</v>
      </c>
      <c r="AQ9" s="285">
        <v>138005</v>
      </c>
      <c r="AR9" s="286">
        <v>40.9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519</v>
      </c>
      <c r="AL10" s="1159"/>
      <c r="AM10" s="1159"/>
      <c r="AN10" s="1160"/>
      <c r="AO10" s="287">
        <v>218783</v>
      </c>
      <c r="AP10" s="287">
        <v>25404</v>
      </c>
      <c r="AQ10" s="288">
        <v>18944</v>
      </c>
      <c r="AR10" s="289">
        <v>34.1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520</v>
      </c>
      <c r="AL11" s="1159"/>
      <c r="AM11" s="1159"/>
      <c r="AN11" s="1160"/>
      <c r="AO11" s="287" t="s">
        <v>521</v>
      </c>
      <c r="AP11" s="287" t="s">
        <v>521</v>
      </c>
      <c r="AQ11" s="288">
        <v>1141</v>
      </c>
      <c r="AR11" s="289" t="s">
        <v>521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522</v>
      </c>
      <c r="AL12" s="1159"/>
      <c r="AM12" s="1159"/>
      <c r="AN12" s="1160"/>
      <c r="AO12" s="287" t="s">
        <v>521</v>
      </c>
      <c r="AP12" s="287" t="s">
        <v>521</v>
      </c>
      <c r="AQ12" s="288" t="s">
        <v>521</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523</v>
      </c>
      <c r="AL13" s="1159"/>
      <c r="AM13" s="1159"/>
      <c r="AN13" s="1160"/>
      <c r="AO13" s="287">
        <v>82426</v>
      </c>
      <c r="AP13" s="287">
        <v>9571</v>
      </c>
      <c r="AQ13" s="288">
        <v>5446</v>
      </c>
      <c r="AR13" s="289">
        <v>75.7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524</v>
      </c>
      <c r="AL14" s="1159"/>
      <c r="AM14" s="1159"/>
      <c r="AN14" s="1160"/>
      <c r="AO14" s="287">
        <v>52656</v>
      </c>
      <c r="AP14" s="287">
        <v>6114</v>
      </c>
      <c r="AQ14" s="288">
        <v>2970</v>
      </c>
      <c r="AR14" s="289">
        <v>105.9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525</v>
      </c>
      <c r="AL15" s="1162"/>
      <c r="AM15" s="1162"/>
      <c r="AN15" s="1163"/>
      <c r="AO15" s="287">
        <v>-202019</v>
      </c>
      <c r="AP15" s="287">
        <v>-23458</v>
      </c>
      <c r="AQ15" s="288">
        <v>-11906</v>
      </c>
      <c r="AR15" s="289">
        <v>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186</v>
      </c>
      <c r="AL16" s="1162"/>
      <c r="AM16" s="1162"/>
      <c r="AN16" s="1163"/>
      <c r="AO16" s="287">
        <v>1827002</v>
      </c>
      <c r="AP16" s="287">
        <v>212146</v>
      </c>
      <c r="AQ16" s="288">
        <v>154600</v>
      </c>
      <c r="AR16" s="289">
        <v>37.200000000000003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530</v>
      </c>
      <c r="AL21" s="1165"/>
      <c r="AM21" s="1165"/>
      <c r="AN21" s="1166"/>
      <c r="AO21" s="300">
        <v>20.2</v>
      </c>
      <c r="AP21" s="301">
        <v>13.81</v>
      </c>
      <c r="AQ21" s="302">
        <v>6.39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531</v>
      </c>
      <c r="AL22" s="1165"/>
      <c r="AM22" s="1165"/>
      <c r="AN22" s="1166"/>
      <c r="AO22" s="305">
        <v>92.6</v>
      </c>
      <c r="AP22" s="306">
        <v>95.5</v>
      </c>
      <c r="AQ22" s="307">
        <v>-2.9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535</v>
      </c>
      <c r="AL32" s="1149"/>
      <c r="AM32" s="1149"/>
      <c r="AN32" s="1150"/>
      <c r="AO32" s="315">
        <v>1455807</v>
      </c>
      <c r="AP32" s="315">
        <v>169044</v>
      </c>
      <c r="AQ32" s="316">
        <v>81359</v>
      </c>
      <c r="AR32" s="317">
        <v>107.8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536</v>
      </c>
      <c r="AL33" s="1149"/>
      <c r="AM33" s="1149"/>
      <c r="AN33" s="1150"/>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537</v>
      </c>
      <c r="AL34" s="1149"/>
      <c r="AM34" s="1149"/>
      <c r="AN34" s="1150"/>
      <c r="AO34" s="315" t="s">
        <v>521</v>
      </c>
      <c r="AP34" s="315" t="s">
        <v>521</v>
      </c>
      <c r="AQ34" s="316" t="s">
        <v>521</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538</v>
      </c>
      <c r="AL35" s="1149"/>
      <c r="AM35" s="1149"/>
      <c r="AN35" s="1150"/>
      <c r="AO35" s="315">
        <v>48618</v>
      </c>
      <c r="AP35" s="315">
        <v>5645</v>
      </c>
      <c r="AQ35" s="316">
        <v>18647</v>
      </c>
      <c r="AR35" s="317">
        <v>-69.7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539</v>
      </c>
      <c r="AL36" s="1149"/>
      <c r="AM36" s="1149"/>
      <c r="AN36" s="1150"/>
      <c r="AO36" s="315" t="s">
        <v>521</v>
      </c>
      <c r="AP36" s="315" t="s">
        <v>521</v>
      </c>
      <c r="AQ36" s="316">
        <v>4480</v>
      </c>
      <c r="AR36" s="317" t="s">
        <v>521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540</v>
      </c>
      <c r="AL37" s="1149"/>
      <c r="AM37" s="1149"/>
      <c r="AN37" s="1150"/>
      <c r="AO37" s="315">
        <v>110</v>
      </c>
      <c r="AP37" s="315">
        <v>13</v>
      </c>
      <c r="AQ37" s="316">
        <v>815</v>
      </c>
      <c r="AR37" s="317">
        <v>-98.4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541</v>
      </c>
      <c r="AL38" s="1152"/>
      <c r="AM38" s="1152"/>
      <c r="AN38" s="1153"/>
      <c r="AO38" s="318">
        <v>343</v>
      </c>
      <c r="AP38" s="318">
        <v>40</v>
      </c>
      <c r="AQ38" s="319">
        <v>14</v>
      </c>
      <c r="AR38" s="307">
        <v>185.7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542</v>
      </c>
      <c r="AL39" s="1152"/>
      <c r="AM39" s="1152"/>
      <c r="AN39" s="1153"/>
      <c r="AO39" s="315">
        <v>-45725</v>
      </c>
      <c r="AP39" s="315">
        <v>-5309</v>
      </c>
      <c r="AQ39" s="316">
        <v>-4008</v>
      </c>
      <c r="AR39" s="317">
        <v>32.5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543</v>
      </c>
      <c r="AL40" s="1149"/>
      <c r="AM40" s="1149"/>
      <c r="AN40" s="1150"/>
      <c r="AO40" s="315">
        <v>-1078892</v>
      </c>
      <c r="AP40" s="315">
        <v>-125278</v>
      </c>
      <c r="AQ40" s="316">
        <v>-68941</v>
      </c>
      <c r="AR40" s="317">
        <v>81.7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297</v>
      </c>
      <c r="AL41" s="1155"/>
      <c r="AM41" s="1155"/>
      <c r="AN41" s="1156"/>
      <c r="AO41" s="315">
        <v>380261</v>
      </c>
      <c r="AP41" s="315">
        <v>44155</v>
      </c>
      <c r="AQ41" s="316">
        <v>32367</v>
      </c>
      <c r="AR41" s="317">
        <v>36.4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513</v>
      </c>
      <c r="AN49" s="1143" t="s">
        <v>547</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2200717</v>
      </c>
      <c r="AN51" s="337">
        <v>244280</v>
      </c>
      <c r="AO51" s="338">
        <v>50</v>
      </c>
      <c r="AP51" s="339">
        <v>116162</v>
      </c>
      <c r="AQ51" s="340">
        <v>-3.1</v>
      </c>
      <c r="AR51" s="341">
        <v>53.1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699161</v>
      </c>
      <c r="AN52" s="345">
        <v>77607</v>
      </c>
      <c r="AO52" s="346">
        <v>-15.6</v>
      </c>
      <c r="AP52" s="347">
        <v>61562</v>
      </c>
      <c r="AQ52" s="348">
        <v>-7.4</v>
      </c>
      <c r="AR52" s="349">
        <v>-8.1999999999999993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2567036</v>
      </c>
      <c r="AN53" s="337">
        <v>290553</v>
      </c>
      <c r="AO53" s="338">
        <v>18.899999999999999</v>
      </c>
      <c r="AP53" s="339">
        <v>121449</v>
      </c>
      <c r="AQ53" s="340">
        <v>4.5999999999999996</v>
      </c>
      <c r="AR53" s="341">
        <v>14.3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540518</v>
      </c>
      <c r="AN54" s="345">
        <v>61179</v>
      </c>
      <c r="AO54" s="346">
        <v>-21.2</v>
      </c>
      <c r="AP54" s="347">
        <v>62922</v>
      </c>
      <c r="AQ54" s="348">
        <v>2.2000000000000002</v>
      </c>
      <c r="AR54" s="349">
        <v>-23.4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2481007</v>
      </c>
      <c r="AN55" s="337">
        <v>278233</v>
      </c>
      <c r="AO55" s="338">
        <v>-4.2</v>
      </c>
      <c r="AP55" s="339">
        <v>145139</v>
      </c>
      <c r="AQ55" s="340">
        <v>19.5</v>
      </c>
      <c r="AR55" s="341">
        <v>-23.7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744647</v>
      </c>
      <c r="AN56" s="345">
        <v>83509</v>
      </c>
      <c r="AO56" s="346">
        <v>36.5</v>
      </c>
      <c r="AP56" s="347">
        <v>83762</v>
      </c>
      <c r="AQ56" s="348">
        <v>33.1</v>
      </c>
      <c r="AR56" s="349">
        <v>3.4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2285696</v>
      </c>
      <c r="AN57" s="337">
        <v>259237</v>
      </c>
      <c r="AO57" s="338">
        <v>-6.8</v>
      </c>
      <c r="AP57" s="339">
        <v>125391</v>
      </c>
      <c r="AQ57" s="340">
        <v>-13.6</v>
      </c>
      <c r="AR57" s="341">
        <v>6.8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573805</v>
      </c>
      <c r="AN58" s="345">
        <v>65079</v>
      </c>
      <c r="AO58" s="346">
        <v>-22.1</v>
      </c>
      <c r="AP58" s="347">
        <v>68516</v>
      </c>
      <c r="AQ58" s="348">
        <v>-18.2</v>
      </c>
      <c r="AR58" s="349">
        <v>-3.9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3018040</v>
      </c>
      <c r="AN59" s="337">
        <v>350446</v>
      </c>
      <c r="AO59" s="338">
        <v>35.200000000000003</v>
      </c>
      <c r="AP59" s="339">
        <v>138402</v>
      </c>
      <c r="AQ59" s="340">
        <v>10.4</v>
      </c>
      <c r="AR59" s="341">
        <v>24.8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723829</v>
      </c>
      <c r="AN60" s="345">
        <v>84049</v>
      </c>
      <c r="AO60" s="346">
        <v>29.1</v>
      </c>
      <c r="AP60" s="347">
        <v>70652</v>
      </c>
      <c r="AQ60" s="348">
        <v>3.1</v>
      </c>
      <c r="AR60" s="349">
        <v>26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2510499</v>
      </c>
      <c r="AN61" s="352">
        <v>284550</v>
      </c>
      <c r="AO61" s="353">
        <v>18.600000000000001</v>
      </c>
      <c r="AP61" s="354">
        <v>129309</v>
      </c>
      <c r="AQ61" s="355">
        <v>3.6</v>
      </c>
      <c r="AR61" s="341">
        <v>15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656392</v>
      </c>
      <c r="AN62" s="345">
        <v>74285</v>
      </c>
      <c r="AO62" s="346">
        <v>1.3</v>
      </c>
      <c r="AP62" s="347">
        <v>69483</v>
      </c>
      <c r="AQ62" s="348">
        <v>2.6</v>
      </c>
      <c r="AR62" s="349">
        <v>-1.3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bH/I2gfSo9LslRIXWRlcKVPbOe6o4FxwiJVfHLZdoslv1LVCn8823+wLSdjMyMJZsFH/JhbY1fAZXfi4yAGCew==" saltValue="S2Zpb6/nmxVbEp47nuhz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Hm4By/vgxt9TacDd8SEDyKQ82kCP9NyhJoJsZdMATkJZOXnK8K67vPZdPbcezWm/A/lFA2s/p0qn6KlCvB++jA==" saltValue="w2ePI9k9Y567/9bK9ySk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XCyUaa6t2+6xyV0ExbzStrcJxvck+9/BoPf9RbsodTIqEnDen1Bo9EsHkref2E9SRLAd41psRlqH0jQPcKx9vw==" saltValue="6gRuXvuSFt/mfFKj5BQU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26.44</v>
      </c>
      <c r="G47" s="12">
        <v>29.12</v>
      </c>
      <c r="H47" s="12">
        <v>28.82</v>
      </c>
      <c r="I47" s="12">
        <v>28.05</v>
      </c>
      <c r="J47" s="13">
        <v>30.61</v>
      </c>
    </row>
    <row r="48" spans="2:10" ht="57.75" customHeight="1" x14ac:dyDescent="0.15">
      <c r="B48" s="14"/>
      <c r="C48" s="1169" t="s">
        <v>4</v>
      </c>
      <c r="D48" s="1169"/>
      <c r="E48" s="1170"/>
      <c r="F48" s="15">
        <v>8.9600000000000009</v>
      </c>
      <c r="G48" s="16">
        <v>8.59</v>
      </c>
      <c r="H48" s="16">
        <v>8.58</v>
      </c>
      <c r="I48" s="16">
        <v>9.4600000000000009</v>
      </c>
      <c r="J48" s="17">
        <v>12.63</v>
      </c>
    </row>
    <row r="49" spans="2:10" ht="57.75" customHeight="1" thickBot="1" x14ac:dyDescent="0.2">
      <c r="B49" s="18"/>
      <c r="C49" s="1171" t="s">
        <v>5</v>
      </c>
      <c r="D49" s="1171"/>
      <c r="E49" s="1172"/>
      <c r="F49" s="19" t="s">
        <v>568</v>
      </c>
      <c r="G49" s="20">
        <v>2.0099999999999998</v>
      </c>
      <c r="H49" s="20">
        <v>0.14000000000000001</v>
      </c>
      <c r="I49" s="20">
        <v>1.1100000000000001</v>
      </c>
      <c r="J49" s="21">
        <v>8.2100000000000009</v>
      </c>
    </row>
    <row r="50" spans="2:10" x14ac:dyDescent="0.15"/>
  </sheetData>
  <sheetProtection algorithmName="SHA-512" hashValue="4OX9TzMziVqtaPE9DsJ5Ld7zAo+TJnqjmFW3JU7w+4RHla18Gw/S3CNRqCTMcPFGU5am2VcFPrNgZWb//I+igg==" saltValue="O+jWhV1322S5yH5Uk+6m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569</v>
      </c>
      <c r="D34" s="1179"/>
      <c r="E34" s="1180"/>
      <c r="F34" s="32">
        <v>8.9499999999999993</v>
      </c>
      <c r="G34" s="33">
        <v>8.58</v>
      </c>
      <c r="H34" s="33">
        <v>8.57</v>
      </c>
      <c r="I34" s="33">
        <v>9.4499999999999993</v>
      </c>
      <c r="J34" s="34">
        <v>12.62</v>
      </c>
      <c r="K34" s="22"/>
      <c r="L34" s="22"/>
      <c r="M34" s="22"/>
      <c r="N34" s="22"/>
      <c r="O34" s="22"/>
      <c r="P34" s="22"/>
    </row>
    <row r="35" spans="1:16" ht="39" customHeight="1" x14ac:dyDescent="0.15">
      <c r="A35" s="22"/>
      <c r="B35" s="35"/>
      <c r="C35" s="1173" t="s">
        <v>570</v>
      </c>
      <c r="D35" s="1174"/>
      <c r="E35" s="1175"/>
      <c r="F35" s="36">
        <v>5.49</v>
      </c>
      <c r="G35" s="37">
        <v>0</v>
      </c>
      <c r="H35" s="37">
        <v>6.29</v>
      </c>
      <c r="I35" s="37">
        <v>6.83</v>
      </c>
      <c r="J35" s="38">
        <v>6.62</v>
      </c>
      <c r="K35" s="22"/>
      <c r="L35" s="22"/>
      <c r="M35" s="22"/>
      <c r="N35" s="22"/>
      <c r="O35" s="22"/>
      <c r="P35" s="22"/>
    </row>
    <row r="36" spans="1:16" ht="39" customHeight="1" x14ac:dyDescent="0.15">
      <c r="A36" s="22"/>
      <c r="B36" s="35"/>
      <c r="C36" s="1173" t="s">
        <v>571</v>
      </c>
      <c r="D36" s="1174"/>
      <c r="E36" s="1175"/>
      <c r="F36" s="36">
        <v>1.18</v>
      </c>
      <c r="G36" s="37">
        <v>1.56</v>
      </c>
      <c r="H36" s="37">
        <v>1.34</v>
      </c>
      <c r="I36" s="37">
        <v>0.96</v>
      </c>
      <c r="J36" s="38">
        <v>1.0900000000000001</v>
      </c>
      <c r="K36" s="22"/>
      <c r="L36" s="22"/>
      <c r="M36" s="22"/>
      <c r="N36" s="22"/>
      <c r="O36" s="22"/>
      <c r="P36" s="22"/>
    </row>
    <row r="37" spans="1:16" ht="39" customHeight="1" x14ac:dyDescent="0.15">
      <c r="A37" s="22"/>
      <c r="B37" s="35"/>
      <c r="C37" s="1173" t="s">
        <v>572</v>
      </c>
      <c r="D37" s="1174"/>
      <c r="E37" s="1175"/>
      <c r="F37" s="36">
        <v>0.17</v>
      </c>
      <c r="G37" s="37">
        <v>7.0000000000000007E-2</v>
      </c>
      <c r="H37" s="37">
        <v>0.14000000000000001</v>
      </c>
      <c r="I37" s="37">
        <v>0.62</v>
      </c>
      <c r="J37" s="38">
        <v>0.4</v>
      </c>
      <c r="K37" s="22"/>
      <c r="L37" s="22"/>
      <c r="M37" s="22"/>
      <c r="N37" s="22"/>
      <c r="O37" s="22"/>
      <c r="P37" s="22"/>
    </row>
    <row r="38" spans="1:16" ht="39" customHeight="1" x14ac:dyDescent="0.15">
      <c r="A38" s="22"/>
      <c r="B38" s="35"/>
      <c r="C38" s="1173" t="s">
        <v>573</v>
      </c>
      <c r="D38" s="1174"/>
      <c r="E38" s="1175"/>
      <c r="F38" s="36">
        <v>0.48</v>
      </c>
      <c r="G38" s="37">
        <v>0.39</v>
      </c>
      <c r="H38" s="37">
        <v>0.49</v>
      </c>
      <c r="I38" s="37">
        <v>0</v>
      </c>
      <c r="J38" s="38">
        <v>0.03</v>
      </c>
      <c r="K38" s="22"/>
      <c r="L38" s="22"/>
      <c r="M38" s="22"/>
      <c r="N38" s="22"/>
      <c r="O38" s="22"/>
      <c r="P38" s="22"/>
    </row>
    <row r="39" spans="1:16" ht="39" customHeight="1" x14ac:dyDescent="0.15">
      <c r="A39" s="22"/>
      <c r="B39" s="35"/>
      <c r="C39" s="1173" t="s">
        <v>574</v>
      </c>
      <c r="D39" s="1174"/>
      <c r="E39" s="1175"/>
      <c r="F39" s="36">
        <v>0.03</v>
      </c>
      <c r="G39" s="37">
        <v>0.02</v>
      </c>
      <c r="H39" s="37">
        <v>0.03</v>
      </c>
      <c r="I39" s="37">
        <v>0.02</v>
      </c>
      <c r="J39" s="38">
        <v>0.02</v>
      </c>
      <c r="K39" s="22"/>
      <c r="L39" s="22"/>
      <c r="M39" s="22"/>
      <c r="N39" s="22"/>
      <c r="O39" s="22"/>
      <c r="P39" s="22"/>
    </row>
    <row r="40" spans="1:16" ht="39" customHeight="1" x14ac:dyDescent="0.15">
      <c r="A40" s="22"/>
      <c r="B40" s="35"/>
      <c r="C40" s="1173" t="s">
        <v>575</v>
      </c>
      <c r="D40" s="1174"/>
      <c r="E40" s="1175"/>
      <c r="F40" s="36">
        <v>0</v>
      </c>
      <c r="G40" s="37">
        <v>0.01</v>
      </c>
      <c r="H40" s="37">
        <v>0.02</v>
      </c>
      <c r="I40" s="37">
        <v>0.01</v>
      </c>
      <c r="J40" s="38">
        <v>0.02</v>
      </c>
      <c r="K40" s="22"/>
      <c r="L40" s="22"/>
      <c r="M40" s="22"/>
      <c r="N40" s="22"/>
      <c r="O40" s="22"/>
      <c r="P40" s="22"/>
    </row>
    <row r="41" spans="1:16" ht="39" customHeight="1" x14ac:dyDescent="0.15">
      <c r="A41" s="22"/>
      <c r="B41" s="35"/>
      <c r="C41" s="1173" t="s">
        <v>576</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577</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578</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PUokAhUkVDqDBDkZcGntSkrAJLOtFNVQz18LZvVyNEV+ObzMx5awVLwnnKlF9KNFuA9KHAwoeFHQ6W0QRf67A==" saltValue="VQZLWMK2uOWiBV5NVNAP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1477</v>
      </c>
      <c r="L45" s="60">
        <v>1467</v>
      </c>
      <c r="M45" s="60">
        <v>1443</v>
      </c>
      <c r="N45" s="60">
        <v>1416</v>
      </c>
      <c r="O45" s="61">
        <v>1456</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x14ac:dyDescent="0.15">
      <c r="A48" s="48"/>
      <c r="B48" s="1201"/>
      <c r="C48" s="1202"/>
      <c r="D48" s="62"/>
      <c r="E48" s="1183" t="s">
        <v>15</v>
      </c>
      <c r="F48" s="1183"/>
      <c r="G48" s="1183"/>
      <c r="H48" s="1183"/>
      <c r="I48" s="1183"/>
      <c r="J48" s="1184"/>
      <c r="K48" s="63">
        <v>70</v>
      </c>
      <c r="L48" s="64">
        <v>50</v>
      </c>
      <c r="M48" s="64">
        <v>51</v>
      </c>
      <c r="N48" s="64">
        <v>52</v>
      </c>
      <c r="O48" s="65">
        <v>49</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521</v>
      </c>
      <c r="L49" s="64" t="s">
        <v>521</v>
      </c>
      <c r="M49" s="64" t="s">
        <v>521</v>
      </c>
      <c r="N49" s="64" t="s">
        <v>521</v>
      </c>
      <c r="O49" s="65" t="s">
        <v>521</v>
      </c>
      <c r="P49" s="48"/>
      <c r="Q49" s="48"/>
      <c r="R49" s="48"/>
      <c r="S49" s="48"/>
      <c r="T49" s="48"/>
      <c r="U49" s="48"/>
    </row>
    <row r="50" spans="1:21" ht="30.75" customHeight="1" x14ac:dyDescent="0.15">
      <c r="A50" s="48"/>
      <c r="B50" s="1201"/>
      <c r="C50" s="1202"/>
      <c r="D50" s="62"/>
      <c r="E50" s="1183" t="s">
        <v>17</v>
      </c>
      <c r="F50" s="1183"/>
      <c r="G50" s="1183"/>
      <c r="H50" s="1183"/>
      <c r="I50" s="1183"/>
      <c r="J50" s="1184"/>
      <c r="K50" s="63">
        <v>0</v>
      </c>
      <c r="L50" s="64">
        <v>0</v>
      </c>
      <c r="M50" s="64">
        <v>0</v>
      </c>
      <c r="N50" s="64">
        <v>0</v>
      </c>
      <c r="O50" s="65">
        <v>0</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1130</v>
      </c>
      <c r="L52" s="64">
        <v>1125</v>
      </c>
      <c r="M52" s="64">
        <v>1151</v>
      </c>
      <c r="N52" s="64">
        <v>1111</v>
      </c>
      <c r="O52" s="65">
        <v>1125</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417</v>
      </c>
      <c r="L53" s="69">
        <v>392</v>
      </c>
      <c r="M53" s="69">
        <v>343</v>
      </c>
      <c r="N53" s="69">
        <v>357</v>
      </c>
      <c r="O53" s="70">
        <v>380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cBtmtc+gW2bC7ZRB0tMw2REgmSOn/LR+O1JtXQgp+Wb8P9VJ6uUiZT84/VXxGhc8SMHgUFhC4SjKf16ymnbmw==" saltValue="6HErMUQl5iwd1TPFM576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19" t="s">
        <v>30</v>
      </c>
      <c r="C41" s="1220"/>
      <c r="D41" s="102"/>
      <c r="E41" s="1221" t="s">
        <v>31</v>
      </c>
      <c r="F41" s="1221"/>
      <c r="G41" s="1221"/>
      <c r="H41" s="1222"/>
      <c r="I41" s="358">
        <v>9438</v>
      </c>
      <c r="J41" s="359">
        <v>9213</v>
      </c>
      <c r="K41" s="359">
        <v>8908</v>
      </c>
      <c r="L41" s="359">
        <v>8438</v>
      </c>
      <c r="M41" s="360">
        <v>8728</v>
      </c>
    </row>
    <row r="42" spans="2:13" ht="27.75" customHeight="1" x14ac:dyDescent="0.15">
      <c r="B42" s="1209"/>
      <c r="C42" s="1210"/>
      <c r="D42" s="103"/>
      <c r="E42" s="1213" t="s">
        <v>32</v>
      </c>
      <c r="F42" s="1213"/>
      <c r="G42" s="1213"/>
      <c r="H42" s="1214"/>
      <c r="I42" s="361">
        <v>1</v>
      </c>
      <c r="J42" s="362">
        <v>1</v>
      </c>
      <c r="K42" s="362">
        <v>1</v>
      </c>
      <c r="L42" s="362">
        <v>1</v>
      </c>
      <c r="M42" s="363">
        <v>1</v>
      </c>
    </row>
    <row r="43" spans="2:13" ht="27.75" customHeight="1" x14ac:dyDescent="0.15">
      <c r="B43" s="1209"/>
      <c r="C43" s="1210"/>
      <c r="D43" s="103"/>
      <c r="E43" s="1213" t="s">
        <v>33</v>
      </c>
      <c r="F43" s="1213"/>
      <c r="G43" s="1213"/>
      <c r="H43" s="1214"/>
      <c r="I43" s="361">
        <v>968</v>
      </c>
      <c r="J43" s="362">
        <v>931</v>
      </c>
      <c r="K43" s="362">
        <v>983</v>
      </c>
      <c r="L43" s="362">
        <v>489</v>
      </c>
      <c r="M43" s="363">
        <v>376</v>
      </c>
    </row>
    <row r="44" spans="2:13" ht="27.75" customHeight="1" x14ac:dyDescent="0.15">
      <c r="B44" s="1209"/>
      <c r="C44" s="1210"/>
      <c r="D44" s="103"/>
      <c r="E44" s="1213" t="s">
        <v>34</v>
      </c>
      <c r="F44" s="1213"/>
      <c r="G44" s="1213"/>
      <c r="H44" s="1214"/>
      <c r="I44" s="361" t="s">
        <v>521</v>
      </c>
      <c r="J44" s="362" t="s">
        <v>521</v>
      </c>
      <c r="K44" s="362" t="s">
        <v>521</v>
      </c>
      <c r="L44" s="362" t="s">
        <v>521</v>
      </c>
      <c r="M44" s="363" t="s">
        <v>521</v>
      </c>
    </row>
    <row r="45" spans="2:13" ht="27.75" customHeight="1" x14ac:dyDescent="0.15">
      <c r="B45" s="1209"/>
      <c r="C45" s="1210"/>
      <c r="D45" s="103"/>
      <c r="E45" s="1213" t="s">
        <v>35</v>
      </c>
      <c r="F45" s="1213"/>
      <c r="G45" s="1213"/>
      <c r="H45" s="1214"/>
      <c r="I45" s="361">
        <v>950</v>
      </c>
      <c r="J45" s="362">
        <v>962</v>
      </c>
      <c r="K45" s="362">
        <v>817</v>
      </c>
      <c r="L45" s="362">
        <v>721</v>
      </c>
      <c r="M45" s="363">
        <v>616</v>
      </c>
    </row>
    <row r="46" spans="2:13" ht="27.75" customHeight="1" x14ac:dyDescent="0.15">
      <c r="B46" s="1209"/>
      <c r="C46" s="1210"/>
      <c r="D46" s="104"/>
      <c r="E46" s="1213" t="s">
        <v>36</v>
      </c>
      <c r="F46" s="1213"/>
      <c r="G46" s="1213"/>
      <c r="H46" s="1214"/>
      <c r="I46" s="361">
        <v>161</v>
      </c>
      <c r="J46" s="362">
        <v>156</v>
      </c>
      <c r="K46" s="362">
        <v>164</v>
      </c>
      <c r="L46" s="362">
        <v>181</v>
      </c>
      <c r="M46" s="363">
        <v>242</v>
      </c>
    </row>
    <row r="47" spans="2:13" ht="27.75" customHeight="1" x14ac:dyDescent="0.15">
      <c r="B47" s="1209"/>
      <c r="C47" s="1210"/>
      <c r="D47" s="105"/>
      <c r="E47" s="1223" t="s">
        <v>37</v>
      </c>
      <c r="F47" s="1224"/>
      <c r="G47" s="1224"/>
      <c r="H47" s="1225"/>
      <c r="I47" s="361" t="s">
        <v>521</v>
      </c>
      <c r="J47" s="362" t="s">
        <v>521</v>
      </c>
      <c r="K47" s="362" t="s">
        <v>521</v>
      </c>
      <c r="L47" s="362" t="s">
        <v>521</v>
      </c>
      <c r="M47" s="363" t="s">
        <v>521</v>
      </c>
    </row>
    <row r="48" spans="2:13" ht="27.75" customHeight="1" x14ac:dyDescent="0.15">
      <c r="B48" s="1209"/>
      <c r="C48" s="1210"/>
      <c r="D48" s="103"/>
      <c r="E48" s="1213" t="s">
        <v>38</v>
      </c>
      <c r="F48" s="1213"/>
      <c r="G48" s="1213"/>
      <c r="H48" s="1214"/>
      <c r="I48" s="361" t="s">
        <v>521</v>
      </c>
      <c r="J48" s="362" t="s">
        <v>521</v>
      </c>
      <c r="K48" s="362" t="s">
        <v>521</v>
      </c>
      <c r="L48" s="362" t="s">
        <v>521</v>
      </c>
      <c r="M48" s="363" t="s">
        <v>521</v>
      </c>
    </row>
    <row r="49" spans="2:13" ht="27.75" customHeight="1" x14ac:dyDescent="0.15">
      <c r="B49" s="1211"/>
      <c r="C49" s="1212"/>
      <c r="D49" s="103"/>
      <c r="E49" s="1213" t="s">
        <v>39</v>
      </c>
      <c r="F49" s="1213"/>
      <c r="G49" s="1213"/>
      <c r="H49" s="1214"/>
      <c r="I49" s="361" t="s">
        <v>521</v>
      </c>
      <c r="J49" s="362" t="s">
        <v>521</v>
      </c>
      <c r="K49" s="362" t="s">
        <v>521</v>
      </c>
      <c r="L49" s="362" t="s">
        <v>521</v>
      </c>
      <c r="M49" s="363" t="s">
        <v>521</v>
      </c>
    </row>
    <row r="50" spans="2:13" ht="27.75" customHeight="1" x14ac:dyDescent="0.15">
      <c r="B50" s="1207" t="s">
        <v>40</v>
      </c>
      <c r="C50" s="1208"/>
      <c r="D50" s="106"/>
      <c r="E50" s="1213" t="s">
        <v>41</v>
      </c>
      <c r="F50" s="1213"/>
      <c r="G50" s="1213"/>
      <c r="H50" s="1214"/>
      <c r="I50" s="361">
        <v>2041</v>
      </c>
      <c r="J50" s="362">
        <v>2212</v>
      </c>
      <c r="K50" s="362">
        <v>2238</v>
      </c>
      <c r="L50" s="362">
        <v>2469</v>
      </c>
      <c r="M50" s="363">
        <v>3270</v>
      </c>
    </row>
    <row r="51" spans="2:13" ht="27.75" customHeight="1" x14ac:dyDescent="0.15">
      <c r="B51" s="1209"/>
      <c r="C51" s="1210"/>
      <c r="D51" s="103"/>
      <c r="E51" s="1213" t="s">
        <v>42</v>
      </c>
      <c r="F51" s="1213"/>
      <c r="G51" s="1213"/>
      <c r="H51" s="1214"/>
      <c r="I51" s="361">
        <v>439</v>
      </c>
      <c r="J51" s="362">
        <v>390</v>
      </c>
      <c r="K51" s="362">
        <v>341</v>
      </c>
      <c r="L51" s="362">
        <v>294</v>
      </c>
      <c r="M51" s="363">
        <v>249</v>
      </c>
    </row>
    <row r="52" spans="2:13" ht="27.75" customHeight="1" x14ac:dyDescent="0.15">
      <c r="B52" s="1211"/>
      <c r="C52" s="1212"/>
      <c r="D52" s="103"/>
      <c r="E52" s="1213" t="s">
        <v>43</v>
      </c>
      <c r="F52" s="1213"/>
      <c r="G52" s="1213"/>
      <c r="H52" s="1214"/>
      <c r="I52" s="361">
        <v>8045</v>
      </c>
      <c r="J52" s="362">
        <v>7923</v>
      </c>
      <c r="K52" s="362">
        <v>7740</v>
      </c>
      <c r="L52" s="362">
        <v>7397</v>
      </c>
      <c r="M52" s="363">
        <v>7643</v>
      </c>
    </row>
    <row r="53" spans="2:13" ht="27.75" customHeight="1" thickBot="1" x14ac:dyDescent="0.2">
      <c r="B53" s="1215" t="s">
        <v>44</v>
      </c>
      <c r="C53" s="1216"/>
      <c r="D53" s="107"/>
      <c r="E53" s="1217" t="s">
        <v>45</v>
      </c>
      <c r="F53" s="1217"/>
      <c r="G53" s="1217"/>
      <c r="H53" s="1218"/>
      <c r="I53" s="364">
        <v>993</v>
      </c>
      <c r="J53" s="365">
        <v>738</v>
      </c>
      <c r="K53" s="365">
        <v>554</v>
      </c>
      <c r="L53" s="365">
        <v>-330</v>
      </c>
      <c r="M53" s="366">
        <v>-1199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PO/u45VBwHi+FeF9fKoSUo+vfdXw5mXqZyekaCCD1ZOvT0Ykfn7mjnFRIhGSeBjBIbBmHuo/3nCtjrny8WUw==" saltValue="FbZTkzrbDLsraNUAf7A8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1500</v>
      </c>
      <c r="G55" s="119">
        <v>1500</v>
      </c>
      <c r="H55" s="120">
        <v>1753</v>
      </c>
    </row>
    <row r="56" spans="2:8" ht="52.5" customHeight="1" x14ac:dyDescent="0.15">
      <c r="B56" s="121"/>
      <c r="C56" s="1236" t="s">
        <v>49</v>
      </c>
      <c r="D56" s="1236"/>
      <c r="E56" s="1237"/>
      <c r="F56" s="122">
        <v>169</v>
      </c>
      <c r="G56" s="122">
        <v>169</v>
      </c>
      <c r="H56" s="123">
        <v>216</v>
      </c>
    </row>
    <row r="57" spans="2:8" ht="53.25" customHeight="1" x14ac:dyDescent="0.15">
      <c r="B57" s="121"/>
      <c r="C57" s="1238" t="s">
        <v>50</v>
      </c>
      <c r="D57" s="1238"/>
      <c r="E57" s="1239"/>
      <c r="F57" s="124">
        <v>369</v>
      </c>
      <c r="G57" s="124">
        <v>553</v>
      </c>
      <c r="H57" s="125">
        <v>987</v>
      </c>
    </row>
    <row r="58" spans="2:8" ht="45.75" customHeight="1" x14ac:dyDescent="0.15">
      <c r="B58" s="126"/>
      <c r="C58" s="1226" t="s">
        <v>608</v>
      </c>
      <c r="D58" s="1227"/>
      <c r="E58" s="1228"/>
      <c r="F58" s="127">
        <v>291</v>
      </c>
      <c r="G58" s="127">
        <v>442</v>
      </c>
      <c r="H58" s="128">
        <v>854</v>
      </c>
    </row>
    <row r="59" spans="2:8" ht="45.75" customHeight="1" x14ac:dyDescent="0.15">
      <c r="B59" s="126"/>
      <c r="C59" s="1226" t="s">
        <v>609</v>
      </c>
      <c r="D59" s="1227"/>
      <c r="E59" s="1228"/>
      <c r="F59" s="127">
        <v>55</v>
      </c>
      <c r="G59" s="127">
        <v>84</v>
      </c>
      <c r="H59" s="128">
        <v>105</v>
      </c>
    </row>
    <row r="60" spans="2:8" ht="45.75" customHeight="1" x14ac:dyDescent="0.15">
      <c r="B60" s="126"/>
      <c r="C60" s="1226" t="s">
        <v>610</v>
      </c>
      <c r="D60" s="1227"/>
      <c r="E60" s="1228"/>
      <c r="F60" s="127">
        <v>10</v>
      </c>
      <c r="G60" s="127">
        <v>10</v>
      </c>
      <c r="H60" s="128">
        <v>10</v>
      </c>
    </row>
    <row r="61" spans="2:8" ht="45.75" customHeight="1" x14ac:dyDescent="0.15">
      <c r="B61" s="126"/>
      <c r="C61" s="1226" t="s">
        <v>611</v>
      </c>
      <c r="D61" s="1227"/>
      <c r="E61" s="1228"/>
      <c r="F61" s="127">
        <v>4</v>
      </c>
      <c r="G61" s="127">
        <v>8</v>
      </c>
      <c r="H61" s="128">
        <v>6</v>
      </c>
    </row>
    <row r="62" spans="2:8" ht="45.75" customHeight="1" thickBot="1" x14ac:dyDescent="0.2">
      <c r="B62" s="129"/>
      <c r="C62" s="1229" t="s">
        <v>612</v>
      </c>
      <c r="D62" s="1230"/>
      <c r="E62" s="1231"/>
      <c r="F62" s="130">
        <v>4</v>
      </c>
      <c r="G62" s="130">
        <v>4</v>
      </c>
      <c r="H62" s="131">
        <v>4</v>
      </c>
    </row>
    <row r="63" spans="2:8" ht="52.5" customHeight="1" thickBot="1" x14ac:dyDescent="0.2">
      <c r="B63" s="132"/>
      <c r="C63" s="1232" t="s">
        <v>51</v>
      </c>
      <c r="D63" s="1232"/>
      <c r="E63" s="1233"/>
      <c r="F63" s="133">
        <v>2038</v>
      </c>
      <c r="G63" s="133">
        <v>2222</v>
      </c>
      <c r="H63" s="134">
        <v>2956</v>
      </c>
    </row>
    <row r="64" spans="2:8" x14ac:dyDescent="0.15"/>
  </sheetData>
  <sheetProtection algorithmName="SHA-512" hashValue="jY71NpCWUYgtyEPei0bVp8k28kcCOV4XfJFZqTafuP7P63wtsmBoyMW6EX3oRoMZSzIFFLRskKyo+xSoxPU6BQ==" saltValue="Cjgmy7FVw1UnL2fmAEiD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244280</v>
      </c>
      <c r="E3" s="153"/>
      <c r="F3" s="154">
        <v>116162</v>
      </c>
      <c r="G3" s="155"/>
      <c r="H3" s="156"/>
    </row>
    <row r="4" spans="1:8" x14ac:dyDescent="0.15">
      <c r="A4" s="157"/>
      <c r="B4" s="158"/>
      <c r="C4" s="159"/>
      <c r="D4" s="160">
        <v>77607</v>
      </c>
      <c r="E4" s="161"/>
      <c r="F4" s="162">
        <v>61562</v>
      </c>
      <c r="G4" s="163"/>
      <c r="H4" s="164"/>
    </row>
    <row r="5" spans="1:8" x14ac:dyDescent="0.15">
      <c r="A5" s="145" t="s">
        <v>555</v>
      </c>
      <c r="B5" s="150"/>
      <c r="C5" s="151"/>
      <c r="D5" s="152">
        <v>290553</v>
      </c>
      <c r="E5" s="153"/>
      <c r="F5" s="154">
        <v>121449</v>
      </c>
      <c r="G5" s="155"/>
      <c r="H5" s="156"/>
    </row>
    <row r="6" spans="1:8" x14ac:dyDescent="0.15">
      <c r="A6" s="157"/>
      <c r="B6" s="158"/>
      <c r="C6" s="159"/>
      <c r="D6" s="160">
        <v>61179</v>
      </c>
      <c r="E6" s="161"/>
      <c r="F6" s="162">
        <v>62922</v>
      </c>
      <c r="G6" s="163"/>
      <c r="H6" s="164"/>
    </row>
    <row r="7" spans="1:8" x14ac:dyDescent="0.15">
      <c r="A7" s="145" t="s">
        <v>556</v>
      </c>
      <c r="B7" s="150"/>
      <c r="C7" s="151"/>
      <c r="D7" s="152">
        <v>278233</v>
      </c>
      <c r="E7" s="153"/>
      <c r="F7" s="154">
        <v>145139</v>
      </c>
      <c r="G7" s="155"/>
      <c r="H7" s="156"/>
    </row>
    <row r="8" spans="1:8" x14ac:dyDescent="0.15">
      <c r="A8" s="157"/>
      <c r="B8" s="158"/>
      <c r="C8" s="159"/>
      <c r="D8" s="160">
        <v>83509</v>
      </c>
      <c r="E8" s="161"/>
      <c r="F8" s="162">
        <v>83762</v>
      </c>
      <c r="G8" s="163"/>
      <c r="H8" s="164"/>
    </row>
    <row r="9" spans="1:8" x14ac:dyDescent="0.15">
      <c r="A9" s="145" t="s">
        <v>557</v>
      </c>
      <c r="B9" s="150"/>
      <c r="C9" s="151"/>
      <c r="D9" s="152">
        <v>259237</v>
      </c>
      <c r="E9" s="153"/>
      <c r="F9" s="154">
        <v>125391</v>
      </c>
      <c r="G9" s="155"/>
      <c r="H9" s="156"/>
    </row>
    <row r="10" spans="1:8" x14ac:dyDescent="0.15">
      <c r="A10" s="157"/>
      <c r="B10" s="158"/>
      <c r="C10" s="159"/>
      <c r="D10" s="160">
        <v>65079</v>
      </c>
      <c r="E10" s="161"/>
      <c r="F10" s="162">
        <v>68516</v>
      </c>
      <c r="G10" s="163"/>
      <c r="H10" s="164"/>
    </row>
    <row r="11" spans="1:8" x14ac:dyDescent="0.15">
      <c r="A11" s="145" t="s">
        <v>558</v>
      </c>
      <c r="B11" s="150"/>
      <c r="C11" s="151"/>
      <c r="D11" s="152">
        <v>350446</v>
      </c>
      <c r="E11" s="153"/>
      <c r="F11" s="154">
        <v>138402</v>
      </c>
      <c r="G11" s="155"/>
      <c r="H11" s="156"/>
    </row>
    <row r="12" spans="1:8" x14ac:dyDescent="0.15">
      <c r="A12" s="157"/>
      <c r="B12" s="158"/>
      <c r="C12" s="165"/>
      <c r="D12" s="160">
        <v>84049</v>
      </c>
      <c r="E12" s="161"/>
      <c r="F12" s="162">
        <v>70652</v>
      </c>
      <c r="G12" s="163"/>
      <c r="H12" s="164"/>
    </row>
    <row r="13" spans="1:8" x14ac:dyDescent="0.15">
      <c r="A13" s="145"/>
      <c r="B13" s="150"/>
      <c r="C13" s="166"/>
      <c r="D13" s="167">
        <v>284550</v>
      </c>
      <c r="E13" s="168"/>
      <c r="F13" s="169">
        <v>129309</v>
      </c>
      <c r="G13" s="170"/>
      <c r="H13" s="156"/>
    </row>
    <row r="14" spans="1:8" x14ac:dyDescent="0.15">
      <c r="A14" s="157"/>
      <c r="B14" s="158"/>
      <c r="C14" s="159"/>
      <c r="D14" s="160">
        <v>74285</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8.9600000000000009</v>
      </c>
      <c r="C19" s="171">
        <f>ROUND(VALUE(SUBSTITUTE(実質収支比率等に係る経年分析!G$48,"▲","-")),2)</f>
        <v>8.59</v>
      </c>
      <c r="D19" s="171">
        <f>ROUND(VALUE(SUBSTITUTE(実質収支比率等に係る経年分析!H$48,"▲","-")),2)</f>
        <v>8.58</v>
      </c>
      <c r="E19" s="171">
        <f>ROUND(VALUE(SUBSTITUTE(実質収支比率等に係る経年分析!I$48,"▲","-")),2)</f>
        <v>9.4600000000000009</v>
      </c>
      <c r="F19" s="171">
        <f>ROUND(VALUE(SUBSTITUTE(実質収支比率等に係る経年分析!J$48,"▲","-")),2)</f>
        <v>12.63</v>
      </c>
    </row>
    <row r="20" spans="1:11" x14ac:dyDescent="0.15">
      <c r="A20" s="171" t="s">
        <v>55</v>
      </c>
      <c r="B20" s="171">
        <f>ROUND(VALUE(SUBSTITUTE(実質収支比率等に係る経年分析!F$47,"▲","-")),2)</f>
        <v>26.44</v>
      </c>
      <c r="C20" s="171">
        <f>ROUND(VALUE(SUBSTITUTE(実質収支比率等に係る経年分析!G$47,"▲","-")),2)</f>
        <v>29.12</v>
      </c>
      <c r="D20" s="171">
        <f>ROUND(VALUE(SUBSTITUTE(実質収支比率等に係る経年分析!H$47,"▲","-")),2)</f>
        <v>28.82</v>
      </c>
      <c r="E20" s="171">
        <f>ROUND(VALUE(SUBSTITUTE(実質収支比率等に係る経年分析!I$47,"▲","-")),2)</f>
        <v>28.05</v>
      </c>
      <c r="F20" s="171">
        <f>ROUND(VALUE(SUBSTITUTE(実質収支比率等に係る経年分析!J$47,"▲","-")),2)</f>
        <v>30.61</v>
      </c>
    </row>
    <row r="21" spans="1:11" x14ac:dyDescent="0.15">
      <c r="A21" s="171" t="s">
        <v>56</v>
      </c>
      <c r="B21" s="171">
        <f>IF(ISNUMBER(VALUE(SUBSTITUTE(実質収支比率等に係る経年分析!F$49,"▲","-"))),ROUND(VALUE(SUBSTITUTE(実質収支比率等に係る経年分析!F$49,"▲","-")),2),NA())</f>
        <v>-0.9</v>
      </c>
      <c r="C21" s="171">
        <f>IF(ISNUMBER(VALUE(SUBSTITUTE(実質収支比率等に係る経年分析!G$49,"▲","-"))),ROUND(VALUE(SUBSTITUTE(実質収支比率等に係る経年分析!G$49,"▲","-")),2),NA())</f>
        <v>2.0099999999999998</v>
      </c>
      <c r="D21" s="171">
        <f>IF(ISNUMBER(VALUE(SUBSTITUTE(実質収支比率等に係る経年分析!H$49,"▲","-"))),ROUND(VALUE(SUBSTITUTE(実質収支比率等に係る経年分析!H$49,"▲","-")),2),NA())</f>
        <v>0.14000000000000001</v>
      </c>
      <c r="E21" s="171">
        <f>IF(ISNUMBER(VALUE(SUBSTITUTE(実質収支比率等に係る経年分析!I$49,"▲","-"))),ROUND(VALUE(SUBSTITUTE(実質収支比率等に係る経年分析!I$49,"▲","-")),2),NA())</f>
        <v>1.1100000000000001</v>
      </c>
      <c r="F21" s="171">
        <f>IF(ISNUMBER(VALUE(SUBSTITUTE(実質収支比率等に係る経年分析!J$49,"▲","-"))),ROUND(VALUE(SUBSTITUTE(実質収支比率等に係る経年分析!J$49,"▲","-")),2),NA())</f>
        <v>8.2100000000000009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瀬戸内町巡回診療施設特別会計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瀬戸内町国民健康保険（直営診療勘定）特別会計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瀬戸内町後期高齢者医療事業特別会計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瀬戸内町船舶交通事業特別会計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瀬戸内町国民健康保険（事業勘定）特別会計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0.14000000000000001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x14ac:dyDescent="0.15">
      <c r="A34" s="172" t="str">
        <f>IF(連結実質赤字比率に係る赤字・黒字の構成分析!C$36="",NA(),連結実質赤字比率に係る赤字・黒字の構成分析!C$36)</f>
        <v>瀬戸内町介護保険特別会計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x14ac:dyDescent="0.15">
      <c r="A35" s="172" t="str">
        <f>IF(連結実質赤字比率に係る赤字・黒字の構成分析!C$35="",NA(),連結実質赤字比率に係る赤字・黒字の構成分析!C$35)</f>
        <v>瀬戸内町水道事業会計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8.9499999999999993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9.4499999999999993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12.62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1130</v>
      </c>
      <c r="E42" s="173"/>
      <c r="F42" s="173"/>
      <c r="G42" s="173">
        <f>'実質公債費比率（分子）の構造'!L$52</f>
        <v>1125</v>
      </c>
      <c r="H42" s="173"/>
      <c r="I42" s="173"/>
      <c r="J42" s="173">
        <f>'実質公債費比率（分子）の構造'!M$52</f>
        <v>1151</v>
      </c>
      <c r="K42" s="173"/>
      <c r="L42" s="173"/>
      <c r="M42" s="173">
        <f>'実質公債費比率（分子）の構造'!N$52</f>
        <v>1111</v>
      </c>
      <c r="N42" s="173"/>
      <c r="O42" s="173"/>
      <c r="P42" s="173">
        <f>'実質公債費比率（分子）の構造'!O$52</f>
        <v>1125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70</v>
      </c>
      <c r="C46" s="173"/>
      <c r="D46" s="173"/>
      <c r="E46" s="173">
        <f>'実質公債費比率（分子）の構造'!L$48</f>
        <v>50</v>
      </c>
      <c r="F46" s="173"/>
      <c r="G46" s="173"/>
      <c r="H46" s="173">
        <f>'実質公債費比率（分子）の構造'!M$48</f>
        <v>51</v>
      </c>
      <c r="I46" s="173"/>
      <c r="J46" s="173"/>
      <c r="K46" s="173">
        <f>'実質公債費比率（分子）の構造'!N$48</f>
        <v>52</v>
      </c>
      <c r="L46" s="173"/>
      <c r="M46" s="173"/>
      <c r="N46" s="173">
        <f>'実質公債費比率（分子）の構造'!O$48</f>
        <v>49</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1477</v>
      </c>
      <c r="C49" s="173"/>
      <c r="D49" s="173"/>
      <c r="E49" s="173">
        <f>'実質公債費比率（分子）の構造'!L$45</f>
        <v>1467</v>
      </c>
      <c r="F49" s="173"/>
      <c r="G49" s="173"/>
      <c r="H49" s="173">
        <f>'実質公債費比率（分子）の構造'!M$45</f>
        <v>1443</v>
      </c>
      <c r="I49" s="173"/>
      <c r="J49" s="173"/>
      <c r="K49" s="173">
        <f>'実質公債費比率（分子）の構造'!N$45</f>
        <v>1416</v>
      </c>
      <c r="L49" s="173"/>
      <c r="M49" s="173"/>
      <c r="N49" s="173">
        <f>'実質公債費比率（分子）の構造'!O$45</f>
        <v>1456</v>
      </c>
      <c r="O49" s="173"/>
      <c r="P49" s="173"/>
    </row>
    <row r="50" spans="1:16" x14ac:dyDescent="0.15">
      <c r="A50" s="173" t="s">
        <v>70</v>
      </c>
      <c r="B50" s="173" t="e">
        <f>NA()</f>
        <v>#N/A</v>
      </c>
      <c r="C50" s="173">
        <f>IF(ISNUMBER('実質公債費比率（分子）の構造'!K$53),'実質公債費比率（分子）の構造'!K$53,NA())</f>
        <v>417</v>
      </c>
      <c r="D50" s="173" t="e">
        <f>NA()</f>
        <v>#N/A</v>
      </c>
      <c r="E50" s="173" t="e">
        <f>NA()</f>
        <v>#N/A</v>
      </c>
      <c r="F50" s="173">
        <f>IF(ISNUMBER('実質公債費比率（分子）の構造'!L$53),'実質公債費比率（分子）の構造'!L$53,NA())</f>
        <v>392</v>
      </c>
      <c r="G50" s="173" t="e">
        <f>NA()</f>
        <v>#N/A</v>
      </c>
      <c r="H50" s="173" t="e">
        <f>NA()</f>
        <v>#N/A</v>
      </c>
      <c r="I50" s="173">
        <f>IF(ISNUMBER('実質公債費比率（分子）の構造'!M$53),'実質公債費比率（分子）の構造'!M$53,NA())</f>
        <v>343</v>
      </c>
      <c r="J50" s="173" t="e">
        <f>NA()</f>
        <v>#N/A</v>
      </c>
      <c r="K50" s="173" t="e">
        <f>NA()</f>
        <v>#N/A</v>
      </c>
      <c r="L50" s="173">
        <f>IF(ISNUMBER('実質公債費比率（分子）の構造'!N$53),'実質公債費比率（分子）の構造'!N$53,NA())</f>
        <v>357</v>
      </c>
      <c r="M50" s="173" t="e">
        <f>NA()</f>
        <v>#N/A</v>
      </c>
      <c r="N50" s="173" t="e">
        <f>NA()</f>
        <v>#N/A</v>
      </c>
      <c r="O50" s="173">
        <f>IF(ISNUMBER('実質公債費比率（分子）の構造'!O$53),'実質公債費比率（分子）の構造'!O$53,NA())</f>
        <v>380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8045</v>
      </c>
      <c r="E56" s="172"/>
      <c r="F56" s="172"/>
      <c r="G56" s="172">
        <f>'将来負担比率（分子）の構造'!J$52</f>
        <v>7923</v>
      </c>
      <c r="H56" s="172"/>
      <c r="I56" s="172"/>
      <c r="J56" s="172">
        <f>'将来負担比率（分子）の構造'!K$52</f>
        <v>7740</v>
      </c>
      <c r="K56" s="172"/>
      <c r="L56" s="172"/>
      <c r="M56" s="172">
        <f>'将来負担比率（分子）の構造'!L$52</f>
        <v>7397</v>
      </c>
      <c r="N56" s="172"/>
      <c r="O56" s="172"/>
      <c r="P56" s="172">
        <f>'将来負担比率（分子）の構造'!M$52</f>
        <v>7643</v>
      </c>
    </row>
    <row r="57" spans="1:16" x14ac:dyDescent="0.15">
      <c r="A57" s="172" t="s">
        <v>42</v>
      </c>
      <c r="B57" s="172"/>
      <c r="C57" s="172"/>
      <c r="D57" s="172">
        <f>'将来負担比率（分子）の構造'!I$51</f>
        <v>439</v>
      </c>
      <c r="E57" s="172"/>
      <c r="F57" s="172"/>
      <c r="G57" s="172">
        <f>'将来負担比率（分子）の構造'!J$51</f>
        <v>390</v>
      </c>
      <c r="H57" s="172"/>
      <c r="I57" s="172"/>
      <c r="J57" s="172">
        <f>'将来負担比率（分子）の構造'!K$51</f>
        <v>341</v>
      </c>
      <c r="K57" s="172"/>
      <c r="L57" s="172"/>
      <c r="M57" s="172">
        <f>'将来負担比率（分子）の構造'!L$51</f>
        <v>294</v>
      </c>
      <c r="N57" s="172"/>
      <c r="O57" s="172"/>
      <c r="P57" s="172">
        <f>'将来負担比率（分子）の構造'!M$51</f>
        <v>249</v>
      </c>
    </row>
    <row r="58" spans="1:16" x14ac:dyDescent="0.15">
      <c r="A58" s="172" t="s">
        <v>41</v>
      </c>
      <c r="B58" s="172"/>
      <c r="C58" s="172"/>
      <c r="D58" s="172">
        <f>'将来負担比率（分子）の構造'!I$50</f>
        <v>2041</v>
      </c>
      <c r="E58" s="172"/>
      <c r="F58" s="172"/>
      <c r="G58" s="172">
        <f>'将来負担比率（分子）の構造'!J$50</f>
        <v>2212</v>
      </c>
      <c r="H58" s="172"/>
      <c r="I58" s="172"/>
      <c r="J58" s="172">
        <f>'将来負担比率（分子）の構造'!K$50</f>
        <v>2238</v>
      </c>
      <c r="K58" s="172"/>
      <c r="L58" s="172"/>
      <c r="M58" s="172">
        <f>'将来負担比率（分子）の構造'!L$50</f>
        <v>2469</v>
      </c>
      <c r="N58" s="172"/>
      <c r="O58" s="172"/>
      <c r="P58" s="172">
        <f>'将来負担比率（分子）の構造'!M$50</f>
        <v>3270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161</v>
      </c>
      <c r="C61" s="172"/>
      <c r="D61" s="172"/>
      <c r="E61" s="172">
        <f>'将来負担比率（分子）の構造'!J$46</f>
        <v>156</v>
      </c>
      <c r="F61" s="172"/>
      <c r="G61" s="172"/>
      <c r="H61" s="172">
        <f>'将来負担比率（分子）の構造'!K$46</f>
        <v>164</v>
      </c>
      <c r="I61" s="172"/>
      <c r="J61" s="172"/>
      <c r="K61" s="172">
        <f>'将来負担比率（分子）の構造'!L$46</f>
        <v>181</v>
      </c>
      <c r="L61" s="172"/>
      <c r="M61" s="172"/>
      <c r="N61" s="172">
        <f>'将来負担比率（分子）の構造'!M$46</f>
        <v>242</v>
      </c>
      <c r="O61" s="172"/>
      <c r="P61" s="172"/>
    </row>
    <row r="62" spans="1:16" x14ac:dyDescent="0.15">
      <c r="A62" s="172" t="s">
        <v>35</v>
      </c>
      <c r="B62" s="172">
        <f>'将来負担比率（分子）の構造'!I$45</f>
        <v>950</v>
      </c>
      <c r="C62" s="172"/>
      <c r="D62" s="172"/>
      <c r="E62" s="172">
        <f>'将来負担比率（分子）の構造'!J$45</f>
        <v>962</v>
      </c>
      <c r="F62" s="172"/>
      <c r="G62" s="172"/>
      <c r="H62" s="172">
        <f>'将来負担比率（分子）の構造'!K$45</f>
        <v>817</v>
      </c>
      <c r="I62" s="172"/>
      <c r="J62" s="172"/>
      <c r="K62" s="172">
        <f>'将来負担比率（分子）の構造'!L$45</f>
        <v>721</v>
      </c>
      <c r="L62" s="172"/>
      <c r="M62" s="172"/>
      <c r="N62" s="172">
        <f>'将来負担比率（分子）の構造'!M$45</f>
        <v>616</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968</v>
      </c>
      <c r="C64" s="172"/>
      <c r="D64" s="172"/>
      <c r="E64" s="172">
        <f>'将来負担比率（分子）の構造'!J$43</f>
        <v>931</v>
      </c>
      <c r="F64" s="172"/>
      <c r="G64" s="172"/>
      <c r="H64" s="172">
        <f>'将来負担比率（分子）の構造'!K$43</f>
        <v>983</v>
      </c>
      <c r="I64" s="172"/>
      <c r="J64" s="172"/>
      <c r="K64" s="172">
        <f>'将来負担比率（分子）の構造'!L$43</f>
        <v>489</v>
      </c>
      <c r="L64" s="172"/>
      <c r="M64" s="172"/>
      <c r="N64" s="172">
        <f>'将来負担比率（分子）の構造'!M$43</f>
        <v>376</v>
      </c>
      <c r="O64" s="172"/>
      <c r="P64" s="172"/>
    </row>
    <row r="65" spans="1:16" x14ac:dyDescent="0.15">
      <c r="A65" s="172" t="s">
        <v>32</v>
      </c>
      <c r="B65" s="172">
        <f>'将来負担比率（分子）の構造'!I$42</f>
        <v>1</v>
      </c>
      <c r="C65" s="172"/>
      <c r="D65" s="172"/>
      <c r="E65" s="172">
        <f>'将来負担比率（分子）の構造'!J$42</f>
        <v>1</v>
      </c>
      <c r="F65" s="172"/>
      <c r="G65" s="172"/>
      <c r="H65" s="172">
        <f>'将来負担比率（分子）の構造'!K$42</f>
        <v>1</v>
      </c>
      <c r="I65" s="172"/>
      <c r="J65" s="172"/>
      <c r="K65" s="172">
        <f>'将来負担比率（分子）の構造'!L$42</f>
        <v>1</v>
      </c>
      <c r="L65" s="172"/>
      <c r="M65" s="172"/>
      <c r="N65" s="172">
        <f>'将来負担比率（分子）の構造'!M$42</f>
        <v>1</v>
      </c>
      <c r="O65" s="172"/>
      <c r="P65" s="172"/>
    </row>
    <row r="66" spans="1:16" x14ac:dyDescent="0.15">
      <c r="A66" s="172" t="s">
        <v>31</v>
      </c>
      <c r="B66" s="172">
        <f>'将来負担比率（分子）の構造'!I$41</f>
        <v>9438</v>
      </c>
      <c r="C66" s="172"/>
      <c r="D66" s="172"/>
      <c r="E66" s="172">
        <f>'将来負担比率（分子）の構造'!J$41</f>
        <v>9213</v>
      </c>
      <c r="F66" s="172"/>
      <c r="G66" s="172"/>
      <c r="H66" s="172">
        <f>'将来負担比率（分子）の構造'!K$41</f>
        <v>8908</v>
      </c>
      <c r="I66" s="172"/>
      <c r="J66" s="172"/>
      <c r="K66" s="172">
        <f>'将来負担比率（分子）の構造'!L$41</f>
        <v>8438</v>
      </c>
      <c r="L66" s="172"/>
      <c r="M66" s="172"/>
      <c r="N66" s="172">
        <f>'将来負担比率（分子）の構造'!M$41</f>
        <v>8728</v>
      </c>
      <c r="O66" s="172"/>
      <c r="P66" s="172"/>
    </row>
    <row r="67" spans="1:16" x14ac:dyDescent="0.15">
      <c r="A67" s="172" t="s">
        <v>74</v>
      </c>
      <c r="B67" s="172" t="e">
        <f>NA()</f>
        <v>#N/A</v>
      </c>
      <c r="C67" s="172">
        <f>IF(ISNUMBER('将来負担比率（分子）の構造'!I$53), IF('将来負担比率（分子）の構造'!I$53 &lt; 0, 0, '将来負担比率（分子）の構造'!I$53), NA())</f>
        <v>993</v>
      </c>
      <c r="D67" s="172" t="e">
        <f>NA()</f>
        <v>#N/A</v>
      </c>
      <c r="E67" s="172" t="e">
        <f>NA()</f>
        <v>#N/A</v>
      </c>
      <c r="F67" s="172">
        <f>IF(ISNUMBER('将来負担比率（分子）の構造'!J$53), IF('将来負担比率（分子）の構造'!J$53 &lt; 0, 0, '将来負担比率（分子）の構造'!J$53), NA())</f>
        <v>738</v>
      </c>
      <c r="G67" s="172" t="e">
        <f>NA()</f>
        <v>#N/A</v>
      </c>
      <c r="H67" s="172" t="e">
        <f>NA()</f>
        <v>#N/A</v>
      </c>
      <c r="I67" s="172">
        <f>IF(ISNUMBER('将来負担比率（分子）の構造'!K$53), IF('将来負担比率（分子）の構造'!K$53 &lt; 0, 0, '将来負担比率（分子）の構造'!K$53), NA())</f>
        <v>554</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1500</v>
      </c>
      <c r="C72" s="176">
        <f>基金残高に係る経年分析!G55</f>
        <v>1500</v>
      </c>
      <c r="D72" s="176">
        <f>基金残高に係る経年分析!H55</f>
        <v>1753</v>
      </c>
    </row>
    <row r="73" spans="1:16" x14ac:dyDescent="0.15">
      <c r="A73" s="175" t="s">
        <v>77</v>
      </c>
      <c r="B73" s="176">
        <f>基金残高に係る経年分析!F56</f>
        <v>169</v>
      </c>
      <c r="C73" s="176">
        <f>基金残高に係る経年分析!G56</f>
        <v>169</v>
      </c>
      <c r="D73" s="176">
        <f>基金残高に係る経年分析!H56</f>
        <v>216</v>
      </c>
    </row>
    <row r="74" spans="1:16" x14ac:dyDescent="0.15">
      <c r="A74" s="175" t="s">
        <v>78</v>
      </c>
      <c r="B74" s="176">
        <f>基金残高に係る経年分析!F57</f>
        <v>369</v>
      </c>
      <c r="C74" s="176">
        <f>基金残高に係る経年分析!G57</f>
        <v>553</v>
      </c>
      <c r="D74" s="176">
        <f>基金残高に係る経年分析!H57</f>
        <v>987</v>
      </c>
    </row>
  </sheetData>
  <sheetProtection algorithmName="SHA-512" hashValue="jGwygCs7ayravbBB8RIHI7Jt/+Nh2aWu3BHVhMr/N2FzoYy6irJkt/JKxwxXjh010rF9DQOjsr4rYm8uKNEtGg==" saltValue="UZdXE3nI/ZUBXuTeoesR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2023-02-20T07:53:16Z</dcterms:created>
  <dcterms:modified xsi:type="dcterms:W3CDTF">2023-03-07T00:12:01Z</dcterms:modified>
  <cp:category/>
</cp:coreProperties>
</file>