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Desktop\20200221平成30年度財政状況資料集の作成及び内容確認について\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<sst xmlns="http://schemas.openxmlformats.org/spreadsheetml/2006/main" count="1096" uniqueCount="612">
  <si>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</si>
  <si>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</si>
  <si>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</si>
  <si>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</si>
  <si>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</si>
  <si>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</si>
  <si>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</si>
  <si>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</si>
  <si>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</si>
  <si>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</si>
  <si>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</si>
  <si>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</si>
  <si>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</si>
  <si>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</si>
  <si>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</si>
  <si>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</si>
  <si>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</si>
  <si>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</si>
  <si>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</si>
  <si>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</si>
  <si>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</si>
  <si>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</si>
  <si>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</si>
  <si>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</si>
  <si>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</si>
  <si>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</si>
  <si>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</si>
  <si>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</si>
  <si>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</si>
  <si>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</si>
  <si>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</si>
  <si>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</si>
  <si>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</si>
  <si>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</si>
  <si>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</si>
  <si>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</si>
  <si>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</si>
  <si>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</si>
  <si>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</si>
  <si>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</si>
  <si>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</si>
  <si>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</si>
  <si>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</si>
  <si>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</si>
  <si>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</si>
  <si>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</si>
  <si>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</si>
  <si>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</si>
  <si>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</si>
  <si>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</si>
  <si>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</si>
  <si>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</si>
  <si>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</si>
  <si>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</si>
  <si>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</si>
  <si>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</si>
  <si>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</si>
  <si>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</si>
  <si>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</si>
  <si>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</si>
  <si>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</si>
  <si>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</si>
  <si>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</si>
  <si>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</si>
  <si>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</si>
  <si>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</si>
  <si>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</si>
  <si>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</si>
  <si>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</si>
  <si>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</si>
  <si>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</si>
  <si>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</si>
  <si>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</si>
  <si>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</si>
  <si>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</si>
  <si>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</si>
  <si>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</si>
  <si>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</si>
  <si>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</si>
  <si>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</si>
  <si>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</si>
  <si>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</si>
  <si>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</si>
  <si>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</si>
  <si>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</si>
  <si>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</si>
  <si>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</si>
  <si>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</si>
  <si>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</si>
  <si>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</si>
  <si>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</si>
  <si>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</si>
  <si>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</si>
  <si>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</si>
  <si>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</si>
  <si>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</si>
  <si>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</si>
  <si>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</si>
  <si>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</si>
  <si>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</si>
  <si>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</si>
  <si>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</si>
  <si>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</si>
  <si>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</si>
  <si>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</si>
  <si>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</si>
  <si>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</si>
  <si>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</si>
  <si>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</si>
  <si>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</si>
  <si>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</si>
  <si>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</si>
  <si>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</si>
  <si>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</si>
  <si>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</si>
  <si>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</si>
  <si>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</si>
  <si>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</si>
  <si>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</si>
  <si>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</si>
  <si>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</si>
  <si>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</si>
  <si>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</si>
  <si>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</si>
  <si>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</si>
  <si>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</si>
  <si>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</si>
  <si>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</si>
  <si>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</si>
  <si>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</si>
  <si>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</si>
  <si>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</si>
  <si>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</si>
  <si>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</si>
  <si>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</si>
  <si>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</si>
  <si>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</si>
  <si>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</si>
  <si>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</si>
  <si>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</si>
  <si>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</si>
  <si>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</si>
  <si>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</si>
  <si>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</si>
  <si>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</si>
  <si>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</si>
  <si>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</si>
  <si>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</si>
  <si>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</si>
  <si>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</si>
  <si>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</si>
  <si>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</si>
  <si>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</si>
  <si>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</si>
  <si>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</si>
  <si>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</si>
  <si>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</si>
  <si>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</si>
  <si>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</si>
  <si>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</si>
  <si>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</si>
  <si>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</si>
  <si>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</si>
  <si>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</si>
  <si>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</si>
  <si>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</si>
  <si>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</si>
  <si>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</si>
  <si>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</si>
  <si>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</si>
  <si>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</si>
  <si>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</si>
  <si>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</si>
  <si>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</si>
  <si>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</si>
  <si>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</si>
  <si>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</si>
  <si>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</si>
  <si>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</si>
  <si>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</si>
  <si>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</si>
  <si>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</si>
  <si>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</si>
  <si>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</si>
  <si>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</si>
  <si>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</si>
  <si>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</si>
  <si>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</si>
  <si>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</si>
  <si>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</si>
  <si>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</si>
  <si>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</si>
  <si>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</si>
  <si>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</si>
  <si>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</si>
  <si>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</si>
  <si>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</si>
  <si>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</si>
  <si>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</si>
  <si>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</si>
  <si>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</si>
  <si>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</si>
  <si>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</si>
  <si>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</si>
  <si>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</si>
  <si>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</si>
  <si>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</si>
  <si>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</si>
  <si>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</si>
  <si>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</si>
  <si>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</si>
  <si>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</si>
  <si>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</si>
  <si>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</si>
  <si>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鹿児島県瀬戸内町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</si>
  <si>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</si>
  <si>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</si>
  <si>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</si>
  <si>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</si>
  <si>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</si>
  <si>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</si>
  <si>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</si>
  <si>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</si>
  <si>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</si>
  <si>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</si>
  <si>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</si>
  <si>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</si>
  <si>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</si>
  <si>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</si>
  <si>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</si>
  <si>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</si>
  <si>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</si>
  <si>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</si>
  <si>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</si>
  <si>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</si>
  <si>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</si>
  <si>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</si>
  <si>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</si>
  <si>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</si>
  <si>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</si>
  <si>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</si>
  <si>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</si>
  <si>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</si>
  <si>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</si>
  <si>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</si>
  <si>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</si>
  <si>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</si>
  <si>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</si>
  <si>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</si>
  <si>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</si>
  <si>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</si>
  <si>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</si>
  <si>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</si>
  <si>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</si>
  <si>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</si>
  <si>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</si>
  <si>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</si>
  <si>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</si>
  <si>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</si>
  <si>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</si>
  <si>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</si>
  <si>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</si>
  <si>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</si>
  <si>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</si>
  <si>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</si>
  <si>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</si>
  <si>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</si>
  <si>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</si>
  <si>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</si>
  <si>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</si>
  <si>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</si>
  <si>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</si>
  <si>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</si>
  <si>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</si>
  <si>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</si>
  <si>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</si>
  <si>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</si>
  <si>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</si>
  <si>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</si>
  <si>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</si>
  <si>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</si>
  <si>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</si>
  <si>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</si>
  <si>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</si>
  <si>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</si>
  <si>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</si>
  <si>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</si>
  <si>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</si>
  <si>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</si>
  <si>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</si>
  <si>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</si>
  <si>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</si>
  <si>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</si>
  <si>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</si>
  <si>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</si>
  <si>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</si>
  <si>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</si>
  <si>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</si>
  <si>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</si>
  <si>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</si>
  <si>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</si>
  <si>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</si>
  <si>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</si>
  <si>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</si>
  <si>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</si>
  <si>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</si>
  <si>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</si>
  <si>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</si>
  <si>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</si>
  <si>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</si>
  <si>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</si>
  <si>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</si>
  <si>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</si>
  <si>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</si>
  <si>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</si>
  <si>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</si>
  <si>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</si>
  <si>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</si>
  <si>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</si>
  <si>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</si>
  <si>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</si>
  <si>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</si>
  <si>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</si>
  <si>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</si>
  <si>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</si>
  <si>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</si>
  <si>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</si>
  <si>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</si>
  <si>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</si>
  <si>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</si>
  <si>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</si>
  <si>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</si>
  <si>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</si>
  <si>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</si>
  <si>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</si>
  <si>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</si>
  <si>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</si>
  <si>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交通</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</si>
  <si>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</si>
  <si>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</si>
  <si>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</si>
  <si>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</si>
  <si>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</si>
  <si>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</si>
  <si>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</si>
  <si>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</si>
  <si>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</si>
  <si>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</si>
  <si>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</si>
  <si>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</si>
  <si>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</si>
  <si>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</si>
  <si>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</si>
  <si>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</si>
  <si>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</si>
  <si>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</si>
  <si>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</si>
  <si>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</si>
  <si>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</si>
  <si>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</si>
  <si>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</si>
  <si>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</si>
  <si>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</si>
  <si>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鹿児島県瀬戸内町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</si>
  <si>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</si>
  <si>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</si>
  <si>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</si>
  <si>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</si>
  <si>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</si>
  <si>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</si>
  <si>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</si>
  <si>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</si>
  <si>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</si>
  <si>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</si>
  <si>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</si>
  <si>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</si>
  <si>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</si>
  <si>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</si>
  <si>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</si>
  <si>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</si>
  <si>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</si>
  <si>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</si>
  <si>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</si>
  <si>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</si>
  <si>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</si>
  <si>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</si>
  <si>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</si>
  <si>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</si>
  <si>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</si>
  <si>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</si>
  <si>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</si>
  <si>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</si>
  <si>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</si>
  <si>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</si>
  <si>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</si>
  <si>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</si>
  <si>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</si>
  <si>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</si>
  <si>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</si>
  <si>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</si>
  <si>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</si>
  <si>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</si>
  <si>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</si>
  <si>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</si>
  <si>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</si>
  <si>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</si>
  <si>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t>
    <phoneticPr fontId="5"/>
  </si>
  <si>
    <t>法非適用企業</t>
    <phoneticPr fontId="5"/>
  </si>
  <si>
    <t>瀬戸内町船舶交通事業特別会計</t>
    <phoneticPr fontId="5"/>
  </si>
  <si>
    <t>瀬戸内町古仁屋港上屋事業特別会計</t>
    <phoneticPr fontId="5"/>
  </si>
  <si>
    <t>法非適用企業</t>
    <phoneticPr fontId="5"/>
  </si>
  <si>
    <t>瀬戸内町屠畜場事業特別会計</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</si>
  <si>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</si>
  <si>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</si>
  <si>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</si>
  <si>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</si>
  <si>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</si>
  <si>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</si>
  <si>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</si>
  <si>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</si>
  <si>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</si>
  <si>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</si>
  <si>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</si>
  <si>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</si>
  <si>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</si>
  <si>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</si>
  <si>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</si>
  <si>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</si>
  <si>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</si>
  <si>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</si>
  <si>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</si>
  <si>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</si>
  <si>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</si>
  <si>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</si>
  <si>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</si>
  <si>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</si>
  <si>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</si>
  <si>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</si>
  <si>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</si>
  <si>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</si>
  <si>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</si>
  <si>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</si>
  <si>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</si>
  <si>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</si>
  <si>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</si>
  <si>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</si>
  <si>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</si>
  <si>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</si>
  <si>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</si>
  <si>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</si>
  <si>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</si>
  <si>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</si>
  <si>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</si>
  <si>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</si>
  <si>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</si>
  <si>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</si>
  <si>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</si>
  <si>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</si>
  <si>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</si>
  <si>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</si>
  <si>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</si>
  <si>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</si>
  <si>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</si>
  <si>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</si>
  <si>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</si>
  <si>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</si>
  <si>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</si>
  <si>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</si>
  <si>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</si>
  <si>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</si>
  <si>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瀬戸内町簡易水道事業特別会計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</si>
  <si>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</si>
  <si>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</si>
  <si>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</si>
  <si>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</si>
  <si>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</si>
  <si>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</si>
  <si>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</si>
  <si>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</si>
  <si>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</si>
  <si>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</si>
  <si>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</si>
  <si>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</si>
  <si>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</si>
  <si>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</si>
  <si>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</si>
  <si>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</si>
  <si>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</si>
  <si>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</si>
  <si>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</si>
  <si>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</si>
  <si>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</si>
  <si>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</si>
  <si>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</si>
  <si>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</si>
  <si>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</si>
  <si>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</si>
  <si>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</si>
  <si>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</si>
  <si>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</si>
  <si>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</si>
  <si>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</si>
  <si>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</si>
  <si>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</si>
  <si>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</si>
  <si>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</si>
  <si>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</si>
  <si>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</si>
  <si>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</si>
  <si>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</si>
  <si>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</si>
  <si>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</si>
  <si>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</si>
  <si>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</si>
  <si>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</si>
  <si>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</si>
  <si>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</si>
  <si>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</si>
  <si>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</si>
  <si>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</si>
  <si>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</si>
  <si>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</si>
  <si>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</si>
  <si>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</si>
  <si>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</si>
  <si>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</si>
  <si>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</si>
  <si>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</si>
  <si>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</si>
  <si>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</si>
  <si>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</si>
  <si>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</si>
  <si>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</si>
  <si>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</si>
  <si>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</si>
  <si>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</si>
  <si>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</si>
  <si>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</si>
  <si>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</si>
  <si>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</si>
  <si>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</si>
  <si>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</si>
  <si>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</si>
  <si>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</si>
  <si>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</si>
  <si>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</si>
  <si>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</si>
  <si>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</si>
  <si>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</si>
  <si>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</si>
  <si>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</si>
  <si>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</si>
  <si>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</si>
  <si>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</si>
  <si>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</si>
  <si>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</si>
  <si>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</si>
  <si>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</si>
  <si>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</si>
  <si>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0.90</t>
  </si>
  <si>
    <t>一般会計</t>
  </si>
  <si>
    <t>瀬戸内町介護保険特別会計</t>
  </si>
  <si>
    <t>瀬戸内町船舶交通事業特別会計</t>
  </si>
  <si>
    <t>瀬戸内町国民健康保険（事業勘定）特別会計</t>
  </si>
  <si>
    <t>瀬戸内町後期高齢者医療事業特別会計</t>
  </si>
  <si>
    <t>瀬戸内町国民健康保険（直営診療勘定）特別会計</t>
  </si>
  <si>
    <t>瀬戸内町巡回診療施設特別会計</t>
  </si>
  <si>
    <t>瀬戸内町水道事業会計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</si>
  <si>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</si>
  <si>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</si>
  <si>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</si>
  <si>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</si>
  <si>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</si>
  <si>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</si>
  <si>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</si>
  <si>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</si>
  <si>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</si>
  <si>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</si>
  <si>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</si>
  <si>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</si>
  <si>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</si>
  <si>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</si>
  <si>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</si>
  <si>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</si>
  <si>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</si>
  <si>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</si>
  <si>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</si>
  <si>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</si>
  <si>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t>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</si>
  <si>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</si>
  <si>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</si>
  <si>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t>
    <phoneticPr fontId="2"/>
  </si>
  <si>
    <t>奄美海運</t>
    <rPh sb="0" eb="2">
      <t>アマミ</t>
    </rPh>
    <rPh sb="2" eb="4">
      <t>カイウン</t>
    </rPh>
    <phoneticPr fontId="2"/>
  </si>
  <si>
    <t>加計呂麻バス</t>
    <rPh sb="0" eb="4">
      <t>カケロマ</t>
    </rPh>
    <phoneticPr fontId="2"/>
  </si>
  <si>
    <t>－</t>
    <phoneticPr fontId="2"/>
  </si>
  <si>
    <t>〇</t>
    <phoneticPr fontId="2"/>
  </si>
  <si>
    <t>公共施設維持管理基金</t>
    <rPh sb="0" eb="2">
      <t>コウキョウ</t>
    </rPh>
    <rPh sb="2" eb="4">
      <t>シセツ</t>
    </rPh>
    <rPh sb="4" eb="6">
      <t>イジ</t>
    </rPh>
    <rPh sb="6" eb="8">
      <t>カンリ</t>
    </rPh>
    <rPh sb="8" eb="10">
      <t>キキン</t>
    </rPh>
    <phoneticPr fontId="2"/>
  </si>
  <si>
    <t>ふるさと応援基金</t>
    <rPh sb="4" eb="6">
      <t>オウエン</t>
    </rPh>
    <rPh sb="6" eb="8">
      <t>キキン</t>
    </rPh>
    <phoneticPr fontId="2"/>
  </si>
  <si>
    <t>災害対策準備基金</t>
    <rPh sb="0" eb="2">
      <t>サイガイ</t>
    </rPh>
    <rPh sb="2" eb="4">
      <t>タイサク</t>
    </rPh>
    <rPh sb="4" eb="6">
      <t>ジュンビ</t>
    </rPh>
    <rPh sb="6" eb="8">
      <t>キキン</t>
    </rPh>
    <phoneticPr fontId="2"/>
  </si>
  <si>
    <t>地域振興基金</t>
    <rPh sb="0" eb="2">
      <t>チイキ</t>
    </rPh>
    <rPh sb="2" eb="4">
      <t>シンコウ</t>
    </rPh>
    <rPh sb="4" eb="6">
      <t>キキン</t>
    </rPh>
    <phoneticPr fontId="2"/>
  </si>
  <si>
    <t>ふるさと・水と土保全基金</t>
    <rPh sb="5" eb="6">
      <t>ミズ</t>
    </rPh>
    <rPh sb="7" eb="8">
      <t>ツチ</t>
    </rPh>
    <rPh sb="8" eb="10">
      <t>ホゼン</t>
    </rPh>
    <rPh sb="10" eb="12">
      <t>キキン</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</si>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</sst>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1816-4E7C-A5E8-95DA2DEB98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194829</c:v>
                </c:pt>
                <c:pt idx="1">
                  <c:v>164652</c:v>
                </c:pt>
                <c:pt idx="2">
                  <c:v>162826</c:v>
                </c:pt>
                <c:pt idx="3">
                  <c:v>244280</c:v>
                </c:pt>
                <c:pt idx="4">
                  <c:v>290553</c:v>
                </c:pt>
              </c:numCache>
            </c:numRef>
          </c:val>
          <c:smooth val="0"/>
          <c:extLst>
            <c:ext xmlns:c16="http://schemas.microsoft.com/office/drawing/2014/chart" uri="{C3380CC4-5D6E-409C-BE32-E72D297353CC}">
              <c16:uniqueId val="{00000001-1816-4E7C-A5E8-95DA2DEB98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11.07</c:v>
                </c:pt>
                <c:pt idx="1">
                  <c:v>9.7200000000000006</c:v>
                </c:pt>
                <c:pt idx="2">
                  <c:v>9.07</c:v>
                </c:pt>
                <c:pt idx="3">
                  <c:v>8.9600000000000009</c:v>
                </c:pt>
                <c:pt idx="4">
                  <c:v>8.59</c:v>
                </c:pt>
              </c:numCache>
            </c:numRef>
          </c:val>
          <c:extLst>
            <c:ext xmlns:c16="http://schemas.microsoft.com/office/drawing/2014/chart" uri="{C3380CC4-5D6E-409C-BE32-E72D297353CC}">
              <c16:uniqueId val="{00000000-B218-4926-838A-F48C06870B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16.91</c:v>
                </c:pt>
                <c:pt idx="1">
                  <c:v>21.45</c:v>
                </c:pt>
                <c:pt idx="2">
                  <c:v>26.98</c:v>
                </c:pt>
                <c:pt idx="3">
                  <c:v>26.44</c:v>
                </c:pt>
                <c:pt idx="4">
                  <c:v>29.12</c:v>
                </c:pt>
              </c:numCache>
            </c:numRef>
          </c:val>
          <c:extLst>
            <c:ext xmlns:c16="http://schemas.microsoft.com/office/drawing/2014/chart" uri="{C3380CC4-5D6E-409C-BE32-E72D297353CC}">
              <c16:uniqueId val="{00000001-B218-4926-838A-F48C06870B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0.81</c:v>
                </c:pt>
                <c:pt idx="1">
                  <c:v>4.26</c:v>
                </c:pt>
                <c:pt idx="2">
                  <c:v>8.07</c:v>
                </c:pt>
                <c:pt idx="3">
                  <c:v>-0.9</c:v>
                </c:pt>
                <c:pt idx="4">
                  <c:v>2.0099999999999998</c:v>
                </c:pt>
              </c:numCache>
            </c:numRef>
          </c:val>
          <c:smooth val="0"/>
          <c:extLst>
            <c:ext xmlns:c16="http://schemas.microsoft.com/office/drawing/2014/chart" uri="{C3380CC4-5D6E-409C-BE32-E72D297353CC}">
              <c16:uniqueId val="{00000002-B218-4926-838A-F48C06870B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0.35</c:v>
                </c:pt>
                <c:pt idx="2">
                  <c:v>#N/A</c:v>
                </c:pt>
                <c:pt idx="3">
                  <c:v>0.11</c:v>
                </c:pt>
                <c:pt idx="4">
                  <c:v>#N/A</c:v>
                </c:pt>
                <c:pt idx="5">
                  <c:v>0.1</c:v>
                </c:pt>
                <c:pt idx="6">
                  <c:v>#N/A</c:v>
                </c:pt>
                <c:pt idx="7">
                  <c:v>0</c:v>
                </c:pt>
                <c:pt idx="8">
                  <c:v>#N/A</c:v>
                </c:pt>
                <c:pt idx="9">
                  <c:v>0</c:v>
                </c:pt>
              </c:numCache>
            </c:numRef>
          </c:val>
          <c:extLst>
            <c:ext xmlns:c16="http://schemas.microsoft.com/office/drawing/2014/chart" uri="{C3380CC4-5D6E-409C-BE32-E72D297353CC}">
              <c16:uniqueId val="{00000000-00A7-40B2-9597-091076A3E9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A7-40B2-9597-091076A3E97E}"/>
            </c:ext>
          </c:extLst>
        </c:ser>
        <c:ser>
          <c:idx val="2"/>
          <c:order val="2"/>
          <c:tx>
            <c:strRef>
              <c:f>データシート!$A$29</c:f>
              <c:strCache>
                <c:ptCount val="1"/>
                <c:pt idx="0">
                  <c:v>瀬戸内町水道事業会計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3.63</c:v>
                </c:pt>
                <c:pt idx="2">
                  <c:v>#N/A</c:v>
                </c:pt>
                <c:pt idx="3">
                  <c:v>4.2</c:v>
                </c:pt>
                <c:pt idx="4">
                  <c:v>#N/A</c:v>
                </c:pt>
                <c:pt idx="5">
                  <c:v>5</c:v>
                </c:pt>
                <c:pt idx="6">
                  <c:v>#N/A</c:v>
                </c:pt>
                <c:pt idx="7">
                  <c:v>5.49</c:v>
                </c:pt>
                <c:pt idx="8">
                  <c:v>#N/A</c:v>
                </c:pt>
                <c:pt idx="9">
                  <c:v>0</c:v>
                </c:pt>
              </c:numCache>
            </c:numRef>
          </c:val>
          <c:extLst>
            <c:ext xmlns:c16="http://schemas.microsoft.com/office/drawing/2014/chart" uri="{C3380CC4-5D6E-409C-BE32-E72D297353CC}">
              <c16:uniqueId val="{00000002-00A7-40B2-9597-091076A3E97E}"/>
            </c:ext>
          </c:extLst>
        </c:ser>
        <c:ser>
          <c:idx val="3"/>
          <c:order val="3"/>
          <c:tx>
            <c:strRef>
              <c:f>データシート!$A$30</c:f>
              <c:strCache>
                <c:ptCount val="1"/>
                <c:pt idx="0">
                  <c:v>瀬戸内町巡回診療施設特別会計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0.27</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3-00A7-40B2-9597-091076A3E97E}"/>
            </c:ext>
          </c:extLst>
        </c:ser>
        <c:ser>
          <c:idx val="4"/>
          <c:order val="4"/>
          <c:tx>
            <c:strRef>
              <c:f>データシート!$A$31</c:f>
              <c:strCache>
                <c:ptCount val="1"/>
                <c:pt idx="0">
                  <c:v>瀬戸内町国民健康保険（直営診療勘定）特別会計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00A7-40B2-9597-091076A3E97E}"/>
            </c:ext>
          </c:extLst>
        </c:ser>
        <c:ser>
          <c:idx val="5"/>
          <c:order val="5"/>
          <c:tx>
            <c:strRef>
              <c:f>データシート!$A$32</c:f>
              <c:strCache>
                <c:ptCount val="1"/>
                <c:pt idx="0">
                  <c:v>瀬戸内町後期高齢者医療事業特別会計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0.03</c:v>
                </c:pt>
                <c:pt idx="8">
                  <c:v>#N/A</c:v>
                </c:pt>
                <c:pt idx="9">
                  <c:v>0.02</c:v>
                </c:pt>
              </c:numCache>
            </c:numRef>
          </c:val>
          <c:extLst>
            <c:ext xmlns:c16="http://schemas.microsoft.com/office/drawing/2014/chart" uri="{C3380CC4-5D6E-409C-BE32-E72D297353CC}">
              <c16:uniqueId val="{00000005-00A7-40B2-9597-091076A3E97E}"/>
            </c:ext>
          </c:extLst>
        </c:ser>
        <c:ser>
          <c:idx val="6"/>
          <c:order val="6"/>
          <c:tx>
            <c:strRef>
              <c:f>データシート!$A$33</c:f>
              <c:strCache>
                <c:ptCount val="1"/>
                <c:pt idx="0">
                  <c:v>瀬戸内町国民健康保険（事業勘定）特別会計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c:v>
                </c:pt>
                <c:pt idx="2">
                  <c:v>#N/A</c:v>
                </c:pt>
                <c:pt idx="3">
                  <c:v>0.17</c:v>
                </c:pt>
                <c:pt idx="4">
                  <c:v>#N/A</c:v>
                </c:pt>
                <c:pt idx="5">
                  <c:v>0.09</c:v>
                </c:pt>
                <c:pt idx="6">
                  <c:v>#N/A</c:v>
                </c:pt>
                <c:pt idx="7">
                  <c:v>0.17</c:v>
                </c:pt>
                <c:pt idx="8">
                  <c:v>#N/A</c:v>
                </c:pt>
                <c:pt idx="9">
                  <c:v>7.0000000000000007E-2</c:v>
                </c:pt>
              </c:numCache>
            </c:numRef>
          </c:val>
          <c:extLst>
            <c:ext xmlns:c16="http://schemas.microsoft.com/office/drawing/2014/chart" uri="{C3380CC4-5D6E-409C-BE32-E72D297353CC}">
              <c16:uniqueId val="{00000006-00A7-40B2-9597-091076A3E97E}"/>
            </c:ext>
          </c:extLst>
        </c:ser>
        <c:ser>
          <c:idx val="7"/>
          <c:order val="7"/>
          <c:tx>
            <c:strRef>
              <c:f>データシート!$A$34</c:f>
              <c:strCache>
                <c:ptCount val="1"/>
                <c:pt idx="0">
                  <c:v>瀬戸内町船舶交通事業特別会計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c:v>
                </c:pt>
                <c:pt idx="2">
                  <c:v>#N/A</c:v>
                </c:pt>
                <c:pt idx="3">
                  <c:v>0.35</c:v>
                </c:pt>
                <c:pt idx="4">
                  <c:v>#N/A</c:v>
                </c:pt>
                <c:pt idx="5">
                  <c:v>0.05</c:v>
                </c:pt>
                <c:pt idx="6">
                  <c:v>#N/A</c:v>
                </c:pt>
                <c:pt idx="7">
                  <c:v>0.48</c:v>
                </c:pt>
                <c:pt idx="8">
                  <c:v>#N/A</c:v>
                </c:pt>
                <c:pt idx="9">
                  <c:v>0.39</c:v>
                </c:pt>
              </c:numCache>
            </c:numRef>
          </c:val>
          <c:extLst>
            <c:ext xmlns:c16="http://schemas.microsoft.com/office/drawing/2014/chart" uri="{C3380CC4-5D6E-409C-BE32-E72D297353CC}">
              <c16:uniqueId val="{00000007-00A7-40B2-9597-091076A3E97E}"/>
            </c:ext>
          </c:extLst>
        </c:ser>
        <c:ser>
          <c:idx val="8"/>
          <c:order val="8"/>
          <c:tx>
            <c:strRef>
              <c:f>データシート!$A$35</c:f>
              <c:strCache>
                <c:ptCount val="1"/>
                <c:pt idx="0">
                  <c:v>瀬戸内町介護保険特別会計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0.92</c:v>
                </c:pt>
                <c:pt idx="2">
                  <c:v>#N/A</c:v>
                </c:pt>
                <c:pt idx="3">
                  <c:v>0.74</c:v>
                </c:pt>
                <c:pt idx="4">
                  <c:v>#N/A</c:v>
                </c:pt>
                <c:pt idx="5">
                  <c:v>0.83</c:v>
                </c:pt>
                <c:pt idx="6">
                  <c:v>#N/A</c:v>
                </c:pt>
                <c:pt idx="7">
                  <c:v>1.18</c:v>
                </c:pt>
                <c:pt idx="8">
                  <c:v>#N/A</c:v>
                </c:pt>
                <c:pt idx="9">
                  <c:v>1.56</c:v>
                </c:pt>
              </c:numCache>
            </c:numRef>
          </c:val>
          <c:extLst>
            <c:ext xmlns:c16="http://schemas.microsoft.com/office/drawing/2014/chart" uri="{C3380CC4-5D6E-409C-BE32-E72D297353CC}">
              <c16:uniqueId val="{00000008-00A7-40B2-9597-091076A3E9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10.79</c:v>
                </c:pt>
                <c:pt idx="2">
                  <c:v>#N/A</c:v>
                </c:pt>
                <c:pt idx="3">
                  <c:v>9.68</c:v>
                </c:pt>
                <c:pt idx="4">
                  <c:v>#N/A</c:v>
                </c:pt>
                <c:pt idx="5">
                  <c:v>9.06</c:v>
                </c:pt>
                <c:pt idx="6">
                  <c:v>#N/A</c:v>
                </c:pt>
                <c:pt idx="7">
                  <c:v>8.9499999999999993</c:v>
                </c:pt>
                <c:pt idx="8">
                  <c:v>#N/A</c:v>
                </c:pt>
                <c:pt idx="9">
                  <c:v>8.58</c:v>
                </c:pt>
              </c:numCache>
            </c:numRef>
          </c:val>
          <c:extLst>
            <c:ext xmlns:c16="http://schemas.microsoft.com/office/drawing/2014/chart" uri="{C3380CC4-5D6E-409C-BE32-E72D297353CC}">
              <c16:uniqueId val="{00000009-00A7-40B2-9597-091076A3E9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1007</c:v>
                </c:pt>
                <c:pt idx="5">
                  <c:v>987</c:v>
                </c:pt>
                <c:pt idx="8">
                  <c:v>1113</c:v>
                </c:pt>
                <c:pt idx="11">
                  <c:v>1130</c:v>
                </c:pt>
                <c:pt idx="14">
                  <c:v>1125</c:v>
                </c:pt>
              </c:numCache>
            </c:numRef>
          </c:val>
          <c:extLst>
            <c:ext xmlns:c16="http://schemas.microsoft.com/office/drawing/2014/chart" uri="{C3380CC4-5D6E-409C-BE32-E72D297353CC}">
              <c16:uniqueId val="{00000000-F531-4A84-8E83-7972D09B18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31-4A84-8E83-7972D09B18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45</c:v>
                </c:pt>
                <c:pt idx="3">
                  <c:v>0</c:v>
                </c:pt>
                <c:pt idx="6">
                  <c:v>0</c:v>
                </c:pt>
                <c:pt idx="9">
                  <c:v>0</c:v>
                </c:pt>
                <c:pt idx="12">
                  <c:v>0</c:v>
                </c:pt>
              </c:numCache>
            </c:numRef>
          </c:val>
          <c:extLst>
            <c:ext xmlns:c16="http://schemas.microsoft.com/office/drawing/2014/chart" uri="{C3380CC4-5D6E-409C-BE32-E72D297353CC}">
              <c16:uniqueId val="{00000002-F531-4A84-8E83-7972D09B18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1</c:v>
                </c:pt>
                <c:pt idx="6">
                  <c:v>0</c:v>
                </c:pt>
                <c:pt idx="9">
                  <c:v>0</c:v>
                </c:pt>
                <c:pt idx="12">
                  <c:v>0</c:v>
                </c:pt>
              </c:numCache>
            </c:numRef>
          </c:val>
          <c:extLst>
            <c:ext xmlns:c16="http://schemas.microsoft.com/office/drawing/2014/chart" uri="{C3380CC4-5D6E-409C-BE32-E72D297353CC}">
              <c16:uniqueId val="{00000003-F531-4A84-8E83-7972D09B18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c:v>
                </c:pt>
                <c:pt idx="3">
                  <c:v>53</c:v>
                </c:pt>
                <c:pt idx="6">
                  <c:v>48</c:v>
                </c:pt>
                <c:pt idx="9">
                  <c:v>70</c:v>
                </c:pt>
                <c:pt idx="12">
                  <c:v>50</c:v>
                </c:pt>
              </c:numCache>
            </c:numRef>
          </c:val>
          <c:extLst>
            <c:ext xmlns:c16="http://schemas.microsoft.com/office/drawing/2014/chart" uri="{C3380CC4-5D6E-409C-BE32-E72D297353CC}">
              <c16:uniqueId val="{00000004-F531-4A84-8E83-7972D09B18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31-4A84-8E83-7972D09B18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31-4A84-8E83-7972D09B18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1348</c:v>
                </c:pt>
                <c:pt idx="3">
                  <c:v>1348</c:v>
                </c:pt>
                <c:pt idx="6">
                  <c:v>1483</c:v>
                </c:pt>
                <c:pt idx="9">
                  <c:v>1477</c:v>
                </c:pt>
                <c:pt idx="12">
                  <c:v>1467</c:v>
                </c:pt>
              </c:numCache>
            </c:numRef>
          </c:val>
          <c:extLst>
            <c:ext xmlns:c16="http://schemas.microsoft.com/office/drawing/2014/chart" uri="{C3380CC4-5D6E-409C-BE32-E72D297353CC}">
              <c16:uniqueId val="{00000007-F531-4A84-8E83-7972D09B18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446</c:v>
                </c:pt>
                <c:pt idx="2">
                  <c:v>#N/A</c:v>
                </c:pt>
                <c:pt idx="3">
                  <c:v>#N/A</c:v>
                </c:pt>
                <c:pt idx="4">
                  <c:v>415</c:v>
                </c:pt>
                <c:pt idx="5">
                  <c:v>#N/A</c:v>
                </c:pt>
                <c:pt idx="6">
                  <c:v>#N/A</c:v>
                </c:pt>
                <c:pt idx="7">
                  <c:v>418</c:v>
                </c:pt>
                <c:pt idx="8">
                  <c:v>#N/A</c:v>
                </c:pt>
                <c:pt idx="9">
                  <c:v>#N/A</c:v>
                </c:pt>
                <c:pt idx="10">
                  <c:v>417</c:v>
                </c:pt>
                <c:pt idx="11">
                  <c:v>#N/A</c:v>
                </c:pt>
                <c:pt idx="12">
                  <c:v>#N/A</c:v>
                </c:pt>
                <c:pt idx="13">
                  <c:v>392</c:v>
                </c:pt>
                <c:pt idx="14">
                  <c:v>#N/A</c:v>
                </c:pt>
              </c:numCache>
            </c:numRef>
          </c:val>
          <c:smooth val="0"/>
          <c:extLst>
            <c:ext xmlns:c16="http://schemas.microsoft.com/office/drawing/2014/chart" uri="{C3380CC4-5D6E-409C-BE32-E72D297353CC}">
              <c16:uniqueId val="{00000008-F531-4A84-8E83-7972D09B18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8316</c:v>
                </c:pt>
                <c:pt idx="5">
                  <c:v>8399</c:v>
                </c:pt>
                <c:pt idx="8">
                  <c:v>8103</c:v>
                </c:pt>
                <c:pt idx="11">
                  <c:v>8045</c:v>
                </c:pt>
                <c:pt idx="14">
                  <c:v>7923</c:v>
                </c:pt>
              </c:numCache>
            </c:numRef>
          </c:val>
          <c:extLst>
            <c:ext xmlns:c16="http://schemas.microsoft.com/office/drawing/2014/chart" uri="{C3380CC4-5D6E-409C-BE32-E72D297353CC}">
              <c16:uniqueId val="{00000000-EC7D-4A8B-82CB-1EA62BE21E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519</c:v>
                </c:pt>
                <c:pt idx="5">
                  <c:v>533</c:v>
                </c:pt>
                <c:pt idx="8">
                  <c:v>487</c:v>
                </c:pt>
                <c:pt idx="11">
                  <c:v>439</c:v>
                </c:pt>
                <c:pt idx="14">
                  <c:v>390</c:v>
                </c:pt>
              </c:numCache>
            </c:numRef>
          </c:val>
          <c:extLst>
            <c:ext xmlns:c16="http://schemas.microsoft.com/office/drawing/2014/chart" uri="{C3380CC4-5D6E-409C-BE32-E72D297353CC}">
              <c16:uniqueId val="{00000001-EC7D-4A8B-82CB-1EA62BE21E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1503</c:v>
                </c:pt>
                <c:pt idx="5">
                  <c:v>1751</c:v>
                </c:pt>
                <c:pt idx="8">
                  <c:v>2020</c:v>
                </c:pt>
                <c:pt idx="11">
                  <c:v>2041</c:v>
                </c:pt>
                <c:pt idx="14">
                  <c:v>2212</c:v>
                </c:pt>
              </c:numCache>
            </c:numRef>
          </c:val>
          <c:extLst>
            <c:ext xmlns:c16="http://schemas.microsoft.com/office/drawing/2014/chart" uri="{C3380CC4-5D6E-409C-BE32-E72D297353CC}">
              <c16:uniqueId val="{00000002-EC7D-4A8B-82CB-1EA62BE21E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7D-4A8B-82CB-1EA62BE21E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7D-4A8B-82CB-1EA62BE21E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222</c:v>
                </c:pt>
                <c:pt idx="3">
                  <c:v>165</c:v>
                </c:pt>
                <c:pt idx="6">
                  <c:v>157</c:v>
                </c:pt>
                <c:pt idx="9">
                  <c:v>161</c:v>
                </c:pt>
                <c:pt idx="12">
                  <c:v>156</c:v>
                </c:pt>
              </c:numCache>
            </c:numRef>
          </c:val>
          <c:extLst>
            <c:ext xmlns:c16="http://schemas.microsoft.com/office/drawing/2014/chart" uri="{C3380CC4-5D6E-409C-BE32-E72D297353CC}">
              <c16:uniqueId val="{00000005-EC7D-4A8B-82CB-1EA62BE21E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1328</c:v>
                </c:pt>
                <c:pt idx="3">
                  <c:v>1319</c:v>
                </c:pt>
                <c:pt idx="6">
                  <c:v>1207</c:v>
                </c:pt>
                <c:pt idx="9">
                  <c:v>950</c:v>
                </c:pt>
                <c:pt idx="12">
                  <c:v>962</c:v>
                </c:pt>
              </c:numCache>
            </c:numRef>
          </c:val>
          <c:extLst>
            <c:ext xmlns:c16="http://schemas.microsoft.com/office/drawing/2014/chart" uri="{C3380CC4-5D6E-409C-BE32-E72D297353CC}">
              <c16:uniqueId val="{00000006-EC7D-4A8B-82CB-1EA62BE21E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EC7D-4A8B-82CB-1EA62BE21E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829</c:v>
                </c:pt>
                <c:pt idx="3">
                  <c:v>844</c:v>
                </c:pt>
                <c:pt idx="6">
                  <c:v>855</c:v>
                </c:pt>
                <c:pt idx="9">
                  <c:v>968</c:v>
                </c:pt>
                <c:pt idx="12">
                  <c:v>931</c:v>
                </c:pt>
              </c:numCache>
            </c:numRef>
          </c:val>
          <c:extLst>
            <c:ext xmlns:c16="http://schemas.microsoft.com/office/drawing/2014/chart" uri="{C3380CC4-5D6E-409C-BE32-E72D297353CC}">
              <c16:uniqueId val="{00000008-EC7D-4A8B-82CB-1EA62BE21E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9-EC7D-4A8B-82CB-1EA62BE21E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11193</c:v>
                </c:pt>
                <c:pt idx="3">
                  <c:v>10864</c:v>
                </c:pt>
                <c:pt idx="6">
                  <c:v>9872</c:v>
                </c:pt>
                <c:pt idx="9">
                  <c:v>9438</c:v>
                </c:pt>
                <c:pt idx="12">
                  <c:v>9213</c:v>
                </c:pt>
              </c:numCache>
            </c:numRef>
          </c:val>
          <c:extLst>
            <c:ext xmlns:c16="http://schemas.microsoft.com/office/drawing/2014/chart" uri="{C3380CC4-5D6E-409C-BE32-E72D297353CC}">
              <c16:uniqueId val="{0000000A-EC7D-4A8B-82CB-1EA62BE21E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3237</c:v>
                </c:pt>
                <c:pt idx="2">
                  <c:v>#N/A</c:v>
                </c:pt>
                <c:pt idx="3">
                  <c:v>#N/A</c:v>
                </c:pt>
                <c:pt idx="4">
                  <c:v>2509</c:v>
                </c:pt>
                <c:pt idx="5">
                  <c:v>#N/A</c:v>
                </c:pt>
                <c:pt idx="6">
                  <c:v>#N/A</c:v>
                </c:pt>
                <c:pt idx="7">
                  <c:v>1482</c:v>
                </c:pt>
                <c:pt idx="8">
                  <c:v>#N/A</c:v>
                </c:pt>
                <c:pt idx="9">
                  <c:v>#N/A</c:v>
                </c:pt>
                <c:pt idx="10">
                  <c:v>993</c:v>
                </c:pt>
                <c:pt idx="11">
                  <c:v>#N/A</c:v>
                </c:pt>
                <c:pt idx="12">
                  <c:v>#N/A</c:v>
                </c:pt>
                <c:pt idx="13">
                  <c:v>738</c:v>
                </c:pt>
                <c:pt idx="14">
                  <c:v>#N/A</c:v>
                </c:pt>
              </c:numCache>
            </c:numRef>
          </c:val>
          <c:smooth val="0"/>
          <c:extLst>
            <c:ext xmlns:c16="http://schemas.microsoft.com/office/drawing/2014/chart" uri="{C3380CC4-5D6E-409C-BE32-E72D297353CC}">
              <c16:uniqueId val="{0000000B-EC7D-4A8B-82CB-1EA62BE21E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1409</c:v>
                </c:pt>
                <c:pt idx="1">
                  <c:v>1371</c:v>
                </c:pt>
                <c:pt idx="2">
                  <c:v>1497</c:v>
                </c:pt>
              </c:numCache>
            </c:numRef>
          </c:val>
          <c:extLst>
            <c:ext xmlns:c16="http://schemas.microsoft.com/office/drawing/2014/chart" uri="{C3380CC4-5D6E-409C-BE32-E72D297353CC}">
              <c16:uniqueId val="{00000000-B15A-490E-8449-882197238D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169</c:v>
                </c:pt>
                <c:pt idx="1">
                  <c:v>169</c:v>
                </c:pt>
                <c:pt idx="2">
                  <c:v>169</c:v>
                </c:pt>
              </c:numCache>
            </c:numRef>
          </c:val>
          <c:extLst>
            <c:ext xmlns:c16="http://schemas.microsoft.com/office/drawing/2014/chart" uri="{C3380CC4-5D6E-409C-BE32-E72D297353CC}">
              <c16:uniqueId val="{00000001-B15A-490E-8449-882197238D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326</c:v>
                </c:pt>
                <c:pt idx="1">
                  <c:v>364</c:v>
                </c:pt>
                <c:pt idx="2">
                  <c:v>391</c:v>
                </c:pt>
              </c:numCache>
            </c:numRef>
          </c:val>
          <c:extLst>
            <c:ext xmlns:c16="http://schemas.microsoft.com/office/drawing/2014/chart" uri="{C3380CC4-5D6E-409C-BE32-E72D297353CC}">
              <c16:uniqueId val="{00000002-B15A-490E-8449-882197238D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8,835
8,817
239.65
10,378,790
9,863,248
441,590
5,142,227
9,213,161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外海離島に所在する本町は、さらに属島の有人３島をかかえている。そのために住民への最低限の行政サービスには多大な経費を要しており、基準財政需要額が類似団体に比べ非常に高くなっている。また高齢化率が高いことなどから税収等の基準財政収入額が少なく、結果、財政力指数は類似団体の中でも最低レベルである。</a:t>
          </a:r>
          <a:endParaRPr lang="ja-JP" altLang="ja-JP" sz="1400">
            <a:effectLst/>
          </a:endParaRPr>
        </a:p>
        <a:p>
          <a:r>
            <a:rPr kumimoji="1" lang="ja-JP" altLang="ja-JP" sz="1100">
              <a:solidFill>
                <a:schemeClr val="dk1"/>
              </a:solidFill>
              <a:effectLst/>
              <a:latin typeface="+mn-lt"/>
              <a:ea typeface="+mn-ea"/>
              <a:cs typeface="+mn-cs"/>
            </a:rPr>
            <a:t>今後は滞納徴収強化を含めた収入確保に努めるとともに、事務事業の見直しや機構改革を実施することで歳出を抑制し、財政の健全化を図っていく。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130628</xdr:rowOff>
    </xdr:to>
    <xdr:cxnSp macro="">
      <xdr:nvCxnSpPr>
        <xdr:cNvPr id="79" name="直線コネクタ 78"/>
        <xdr:cNvCxnSpPr/>
      </xdr:nvCxnSpPr>
      <xdr:spPr>
        <a:xfrm flipV="1">
          <a:off x="1447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公債費や人件費等の経常経費の縮減に努めてきた結果、年々改善してきた経常収支比率は、類似団体平均となっている。</a:t>
          </a:r>
          <a:endParaRPr lang="ja-JP" altLang="ja-JP" sz="1400">
            <a:effectLst/>
          </a:endParaRPr>
        </a:p>
        <a:p>
          <a:r>
            <a:rPr kumimoji="1" lang="ja-JP" altLang="ja-JP" sz="1100">
              <a:solidFill>
                <a:schemeClr val="dk1"/>
              </a:solidFill>
              <a:effectLst/>
              <a:latin typeface="+mn-lt"/>
              <a:ea typeface="+mn-ea"/>
              <a:cs typeface="+mn-cs"/>
            </a:rPr>
            <a:t>今後も引き続き</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の平準化による</a:t>
          </a:r>
          <a:r>
            <a:rPr kumimoji="1" lang="ja-JP" altLang="en-US" sz="1100">
              <a:solidFill>
                <a:schemeClr val="dk1"/>
              </a:solidFill>
              <a:effectLst/>
              <a:latin typeface="+mn-lt"/>
              <a:ea typeface="+mn-ea"/>
              <a:cs typeface="+mn-cs"/>
            </a:rPr>
            <a:t>公債費の</a:t>
          </a:r>
          <a:r>
            <a:rPr kumimoji="1" lang="ja-JP" altLang="ja-JP" sz="1100">
              <a:solidFill>
                <a:schemeClr val="dk1"/>
              </a:solidFill>
              <a:effectLst/>
              <a:latin typeface="+mn-lt"/>
              <a:ea typeface="+mn-ea"/>
              <a:cs typeface="+mn-cs"/>
            </a:rPr>
            <a:t>抑制や、適正な職員定員管理による人件費の抑制に努め、安定の目安とされる</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％に近づける。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152654</xdr:rowOff>
    </xdr:from>
    <xdr:to>
      <xdr:col>23</xdr:col>
      <xdr:colOff>133350</xdr:colOff>
      <xdr:row>66</xdr:row>
      <xdr:rowOff>19812</xdr:rowOff>
    </xdr:to>
    <xdr:cxnSp macro="">
      <xdr:nvCxnSpPr>
        <xdr:cNvPr id="131" name="直線コネクタ 130"/>
        <xdr:cNvCxnSpPr/>
      </xdr:nvCxnSpPr>
      <xdr:spPr>
        <a:xfrm flipV="1">
          <a:off x="4114800" y="112969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19812</xdr:rowOff>
    </xdr:from>
    <xdr:to>
      <xdr:col>19</xdr:col>
      <xdr:colOff>133350</xdr:colOff>
      <xdr:row>66</xdr:row>
      <xdr:rowOff>72898</xdr:rowOff>
    </xdr:to>
    <xdr:cxnSp macro="">
      <xdr:nvCxnSpPr>
        <xdr:cNvPr id="134" name="直線コネクタ 133"/>
        <xdr:cNvCxnSpPr/>
      </xdr:nvCxnSpPr>
      <xdr:spPr>
        <a:xfrm flipV="1">
          <a:off x="3225800" y="113355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53721</xdr:rowOff>
    </xdr:from>
    <xdr:to>
      <xdr:col>15</xdr:col>
      <xdr:colOff>82550</xdr:colOff>
      <xdr:row>66</xdr:row>
      <xdr:rowOff>72898</xdr:rowOff>
    </xdr:to>
    <xdr:cxnSp macro="">
      <xdr:nvCxnSpPr>
        <xdr:cNvPr id="137" name="直線コネクタ 136"/>
        <xdr:cNvCxnSpPr/>
      </xdr:nvCxnSpPr>
      <xdr:spPr>
        <a:xfrm>
          <a:off x="2336800" y="11197971"/>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53721</xdr:rowOff>
    </xdr:from>
    <xdr:to>
      <xdr:col>11</xdr:col>
      <xdr:colOff>31750</xdr:colOff>
      <xdr:row>65</xdr:row>
      <xdr:rowOff>101981</xdr:rowOff>
    </xdr:to>
    <xdr:cxnSp macro="">
      <xdr:nvCxnSpPr>
        <xdr:cNvPr id="140" name="直線コネクタ 139"/>
        <xdr:cNvCxnSpPr/>
      </xdr:nvCxnSpPr>
      <xdr:spPr>
        <a:xfrm flipV="1">
          <a:off x="1447800" y="1119797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50" name="楕円 149"/>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73931</xdr:rowOff>
    </xdr:from>
    <xdr:ext cx="762000" cy="259045"/>
    <xdr:sp macro="" textlink="">
      <xdr:nvSpPr>
        <xdr:cNvPr id="151" name="財政構造の弾力性該当値テキスト"/>
        <xdr:cNvSpPr txBox="1"/>
      </xdr:nvSpPr>
      <xdr:spPr>
        <a:xfrm>
          <a:off x="5041900" y="112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140462</xdr:rowOff>
    </xdr:from>
    <xdr:to>
      <xdr:col>19</xdr:col>
      <xdr:colOff>184150</xdr:colOff>
      <xdr:row>66</xdr:row>
      <xdr:rowOff>70612</xdr:rowOff>
    </xdr:to>
    <xdr:sp macro="" textlink="">
      <xdr:nvSpPr>
        <xdr:cNvPr id="152" name="楕円 151"/>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55389</xdr:rowOff>
    </xdr:from>
    <xdr:ext cx="736600" cy="259045"/>
    <xdr:sp macro="" textlink="">
      <xdr:nvSpPr>
        <xdr:cNvPr id="153" name="テキスト ボックス 152"/>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22098</xdr:rowOff>
    </xdr:from>
    <xdr:to>
      <xdr:col>15</xdr:col>
      <xdr:colOff>133350</xdr:colOff>
      <xdr:row>66</xdr:row>
      <xdr:rowOff>123698</xdr:rowOff>
    </xdr:to>
    <xdr:sp macro="" textlink="">
      <xdr:nvSpPr>
        <xdr:cNvPr id="154" name="楕円 153"/>
        <xdr:cNvSpPr/>
      </xdr:nvSpPr>
      <xdr:spPr>
        <a:xfrm>
          <a:off x="3175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108475</xdr:rowOff>
    </xdr:from>
    <xdr:ext cx="762000" cy="259045"/>
    <xdr:sp macro="" textlink="">
      <xdr:nvSpPr>
        <xdr:cNvPr id="155" name="テキスト ボックス 154"/>
        <xdr:cNvSpPr txBox="1"/>
      </xdr:nvSpPr>
      <xdr:spPr>
        <a:xfrm>
          <a:off x="2844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2921</xdr:rowOff>
    </xdr:from>
    <xdr:to>
      <xdr:col>11</xdr:col>
      <xdr:colOff>82550</xdr:colOff>
      <xdr:row>65</xdr:row>
      <xdr:rowOff>104521</xdr:rowOff>
    </xdr:to>
    <xdr:sp macro="" textlink="">
      <xdr:nvSpPr>
        <xdr:cNvPr id="156" name="楕円 155"/>
        <xdr:cNvSpPr/>
      </xdr:nvSpPr>
      <xdr:spPr>
        <a:xfrm>
          <a:off x="22860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89298</xdr:rowOff>
    </xdr:from>
    <xdr:ext cx="762000" cy="259045"/>
    <xdr:sp macro="" textlink="">
      <xdr:nvSpPr>
        <xdr:cNvPr id="157" name="テキスト ボックス 156"/>
        <xdr:cNvSpPr txBox="1"/>
      </xdr:nvSpPr>
      <xdr:spPr>
        <a:xfrm>
          <a:off x="1955800" y="112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51181</xdr:rowOff>
    </xdr:from>
    <xdr:to>
      <xdr:col>7</xdr:col>
      <xdr:colOff>31750</xdr:colOff>
      <xdr:row>65</xdr:row>
      <xdr:rowOff>152781</xdr:rowOff>
    </xdr:to>
    <xdr:sp macro="" textlink="">
      <xdr:nvSpPr>
        <xdr:cNvPr id="158" name="楕円 157"/>
        <xdr:cNvSpPr/>
      </xdr:nvSpPr>
      <xdr:spPr>
        <a:xfrm>
          <a:off x="1397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137558</xdr:rowOff>
    </xdr:from>
    <xdr:ext cx="762000" cy="259045"/>
    <xdr:sp macro="" textlink="">
      <xdr:nvSpPr>
        <xdr:cNvPr id="159" name="テキスト ボックス 158"/>
        <xdr:cNvSpPr txBox="1"/>
      </xdr:nvSpPr>
      <xdr:spPr>
        <a:xfrm>
          <a:off x="1066800" y="112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離島に位置し、更に有人の属島を有するなど広域な行政区域を抱えているため、類似団体に比べて職員数が多い。また旅費や行政区域内での移動に係る車両船舶借上料、燃料費等の経費も大き</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加えて人口も減少してきているため人口一人当たりの経費は類似団体平均を大きく上回っている。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今後は適正な職員定員管理を行い、物件費に対しては費用対効果の検証をし、行政サービス提供にかかるコスト意識を高めて経費節減を図っていく。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143655</xdr:rowOff>
    </xdr:from>
    <xdr:to>
      <xdr:col>23</xdr:col>
      <xdr:colOff>133350</xdr:colOff>
      <xdr:row>85</xdr:row>
      <xdr:rowOff>19938</xdr:rowOff>
    </xdr:to>
    <xdr:cxnSp macro="">
      <xdr:nvCxnSpPr>
        <xdr:cNvPr id="194" name="直線コネクタ 193"/>
        <xdr:cNvCxnSpPr/>
      </xdr:nvCxnSpPr>
      <xdr:spPr>
        <a:xfrm>
          <a:off x="4114800" y="14545455"/>
          <a:ext cx="838200" cy="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143655</xdr:rowOff>
    </xdr:from>
    <xdr:to>
      <xdr:col>19</xdr:col>
      <xdr:colOff>133350</xdr:colOff>
      <xdr:row>85</xdr:row>
      <xdr:rowOff>61691</xdr:rowOff>
    </xdr:to>
    <xdr:cxnSp macro="">
      <xdr:nvCxnSpPr>
        <xdr:cNvPr id="197" name="直線コネクタ 196"/>
        <xdr:cNvCxnSpPr/>
      </xdr:nvCxnSpPr>
      <xdr:spPr>
        <a:xfrm flipV="1">
          <a:off x="3225800" y="14545455"/>
          <a:ext cx="889000" cy="8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147154</xdr:rowOff>
    </xdr:from>
    <xdr:to>
      <xdr:col>15</xdr:col>
      <xdr:colOff>82550</xdr:colOff>
      <xdr:row>85</xdr:row>
      <xdr:rowOff>61691</xdr:rowOff>
    </xdr:to>
    <xdr:cxnSp macro="">
      <xdr:nvCxnSpPr>
        <xdr:cNvPr id="200" name="直線コネクタ 199"/>
        <xdr:cNvCxnSpPr/>
      </xdr:nvCxnSpPr>
      <xdr:spPr>
        <a:xfrm>
          <a:off x="2336800" y="14548954"/>
          <a:ext cx="8890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104001</xdr:rowOff>
    </xdr:from>
    <xdr:to>
      <xdr:col>11</xdr:col>
      <xdr:colOff>31750</xdr:colOff>
      <xdr:row>84</xdr:row>
      <xdr:rowOff>147154</xdr:rowOff>
    </xdr:to>
    <xdr:cxnSp macro="">
      <xdr:nvCxnSpPr>
        <xdr:cNvPr id="203" name="直線コネクタ 202"/>
        <xdr:cNvCxnSpPr/>
      </xdr:nvCxnSpPr>
      <xdr:spPr>
        <a:xfrm>
          <a:off x="1447800" y="14505801"/>
          <a:ext cx="889000" cy="4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140588</xdr:rowOff>
    </xdr:from>
    <xdr:to>
      <xdr:col>23</xdr:col>
      <xdr:colOff>184150</xdr:colOff>
      <xdr:row>85</xdr:row>
      <xdr:rowOff>70738</xdr:rowOff>
    </xdr:to>
    <xdr:sp macro="" textlink="">
      <xdr:nvSpPr>
        <xdr:cNvPr id="213" name="楕円 212"/>
        <xdr:cNvSpPr/>
      </xdr:nvSpPr>
      <xdr:spPr>
        <a:xfrm>
          <a:off x="4902200" y="145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112665</xdr:rowOff>
    </xdr:from>
    <xdr:ext cx="762000" cy="259045"/>
    <xdr:sp macro="" textlink="">
      <xdr:nvSpPr>
        <xdr:cNvPr id="214" name="人件費・物件費等の状況該当値テキスト"/>
        <xdr:cNvSpPr txBox="1"/>
      </xdr:nvSpPr>
      <xdr:spPr>
        <a:xfrm>
          <a:off x="5041900" y="145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92855</xdr:rowOff>
    </xdr:from>
    <xdr:to>
      <xdr:col>19</xdr:col>
      <xdr:colOff>184150</xdr:colOff>
      <xdr:row>85</xdr:row>
      <xdr:rowOff>23005</xdr:rowOff>
    </xdr:to>
    <xdr:sp macro="" textlink="">
      <xdr:nvSpPr>
        <xdr:cNvPr id="215" name="楕円 214"/>
        <xdr:cNvSpPr/>
      </xdr:nvSpPr>
      <xdr:spPr>
        <a:xfrm>
          <a:off x="4064000" y="144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7782</xdr:rowOff>
    </xdr:from>
    <xdr:ext cx="736600" cy="259045"/>
    <xdr:sp macro="" textlink="">
      <xdr:nvSpPr>
        <xdr:cNvPr id="216" name="テキスト ボックス 215"/>
        <xdr:cNvSpPr txBox="1"/>
      </xdr:nvSpPr>
      <xdr:spPr>
        <a:xfrm>
          <a:off x="3733800" y="1458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10891</xdr:rowOff>
    </xdr:from>
    <xdr:to>
      <xdr:col>15</xdr:col>
      <xdr:colOff>133350</xdr:colOff>
      <xdr:row>85</xdr:row>
      <xdr:rowOff>112491</xdr:rowOff>
    </xdr:to>
    <xdr:sp macro="" textlink="">
      <xdr:nvSpPr>
        <xdr:cNvPr id="217" name="楕円 216"/>
        <xdr:cNvSpPr/>
      </xdr:nvSpPr>
      <xdr:spPr>
        <a:xfrm>
          <a:off x="3175000" y="145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97268</xdr:rowOff>
    </xdr:from>
    <xdr:ext cx="762000" cy="259045"/>
    <xdr:sp macro="" textlink="">
      <xdr:nvSpPr>
        <xdr:cNvPr id="218" name="テキスト ボックス 217"/>
        <xdr:cNvSpPr txBox="1"/>
      </xdr:nvSpPr>
      <xdr:spPr>
        <a:xfrm>
          <a:off x="2844800" y="1467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96354</xdr:rowOff>
    </xdr:from>
    <xdr:to>
      <xdr:col>11</xdr:col>
      <xdr:colOff>82550</xdr:colOff>
      <xdr:row>85</xdr:row>
      <xdr:rowOff>26504</xdr:rowOff>
    </xdr:to>
    <xdr:sp macro="" textlink="">
      <xdr:nvSpPr>
        <xdr:cNvPr id="219" name="楕円 218"/>
        <xdr:cNvSpPr/>
      </xdr:nvSpPr>
      <xdr:spPr>
        <a:xfrm>
          <a:off x="2286000" y="1449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11281</xdr:rowOff>
    </xdr:from>
    <xdr:ext cx="762000" cy="259045"/>
    <xdr:sp macro="" textlink="">
      <xdr:nvSpPr>
        <xdr:cNvPr id="220" name="テキスト ボックス 219"/>
        <xdr:cNvSpPr txBox="1"/>
      </xdr:nvSpPr>
      <xdr:spPr>
        <a:xfrm>
          <a:off x="1955800" y="1458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53201</xdr:rowOff>
    </xdr:from>
    <xdr:to>
      <xdr:col>7</xdr:col>
      <xdr:colOff>31750</xdr:colOff>
      <xdr:row>84</xdr:row>
      <xdr:rowOff>154801</xdr:rowOff>
    </xdr:to>
    <xdr:sp macro="" textlink="">
      <xdr:nvSpPr>
        <xdr:cNvPr id="221" name="楕円 220"/>
        <xdr:cNvSpPr/>
      </xdr:nvSpPr>
      <xdr:spPr>
        <a:xfrm>
          <a:off x="1397000" y="144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139578</xdr:rowOff>
    </xdr:from>
    <xdr:ext cx="762000" cy="259045"/>
    <xdr:sp macro="" textlink="">
      <xdr:nvSpPr>
        <xdr:cNvPr id="222" name="テキスト ボックス 221"/>
        <xdr:cNvSpPr txBox="1"/>
      </xdr:nvSpPr>
      <xdr:spPr>
        <a:xfrm>
          <a:off x="1066800" y="1454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類似団体及び全国市町村平均と比較して低水準にあり、前年度と比べほぼ横ばいである。</a:t>
          </a:r>
          <a:endParaRPr lang="ja-JP" altLang="ja-JP" sz="1400">
            <a:effectLst/>
          </a:endParaRPr>
        </a:p>
        <a:p>
          <a:r>
            <a:rPr kumimoji="1" lang="ja-JP" altLang="ja-JP" sz="1100">
              <a:solidFill>
                <a:schemeClr val="dk1"/>
              </a:solidFill>
              <a:effectLst/>
              <a:latin typeface="+mn-lt"/>
              <a:ea typeface="+mn-ea"/>
              <a:cs typeface="+mn-cs"/>
            </a:rPr>
            <a:t>今後も人件費総額や職員数の適正化に努める。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52916</xdr:rowOff>
    </xdr:to>
    <xdr:cxnSp macro="">
      <xdr:nvCxnSpPr>
        <xdr:cNvPr id="258" name="直線コネクタ 257"/>
        <xdr:cNvCxnSpPr/>
      </xdr:nvCxnSpPr>
      <xdr:spPr>
        <a:xfrm flipV="1">
          <a:off x="16179800" y="14260286"/>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98879</xdr:rowOff>
    </xdr:to>
    <xdr:cxnSp macro="">
      <xdr:nvCxnSpPr>
        <xdr:cNvPr id="261" name="直線コネクタ 260"/>
        <xdr:cNvCxnSpPr/>
      </xdr:nvCxnSpPr>
      <xdr:spPr>
        <a:xfrm flipV="1">
          <a:off x="15290800" y="142832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98879</xdr:rowOff>
    </xdr:to>
    <xdr:cxnSp macro="">
      <xdr:nvCxnSpPr>
        <xdr:cNvPr id="264" name="直線コネクタ 263"/>
        <xdr:cNvCxnSpPr/>
      </xdr:nvCxnSpPr>
      <xdr:spPr>
        <a:xfrm>
          <a:off x="14401800" y="142258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166914</xdr:rowOff>
    </xdr:to>
    <xdr:cxnSp macro="">
      <xdr:nvCxnSpPr>
        <xdr:cNvPr id="267" name="直線コネクタ 266"/>
        <xdr:cNvCxnSpPr/>
      </xdr:nvCxnSpPr>
      <xdr:spPr>
        <a:xfrm>
          <a:off x="13512800" y="140879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7" name="楕円 276"/>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8"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9" name="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0" name="テキスト ボックス 279"/>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1" name="楕円 280"/>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2" name="テキスト ボックス 28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3" name="楕円 282"/>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4" name="テキスト ボックス 283"/>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85" name="楕円 284"/>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86" name="テキスト ボックス 285"/>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離島や広域な行政区域を抱え</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、職員数は類似団体に比べ多くなっている。事務事業の見直しや</a:t>
          </a:r>
          <a:r>
            <a:rPr kumimoji="1" lang="ja-JP" altLang="en-US" sz="1100">
              <a:solidFill>
                <a:schemeClr val="dk1"/>
              </a:solidFill>
              <a:effectLst/>
              <a:latin typeface="+mn-lt"/>
              <a:ea typeface="+mn-ea"/>
              <a:cs typeface="+mn-cs"/>
            </a:rPr>
            <a:t>事業の民間委託の推進により、平成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年度末から令和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年間）までに</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人の削減を目標とする。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75898</xdr:rowOff>
    </xdr:from>
    <xdr:to>
      <xdr:col>81</xdr:col>
      <xdr:colOff>44450</xdr:colOff>
      <xdr:row>65</xdr:row>
      <xdr:rowOff>95431</xdr:rowOff>
    </xdr:to>
    <xdr:cxnSp macro="">
      <xdr:nvCxnSpPr>
        <xdr:cNvPr id="323" name="直線コネクタ 322"/>
        <xdr:cNvCxnSpPr/>
      </xdr:nvCxnSpPr>
      <xdr:spPr>
        <a:xfrm>
          <a:off x="16179800" y="11220148"/>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140486</xdr:rowOff>
    </xdr:from>
    <xdr:to>
      <xdr:col>77</xdr:col>
      <xdr:colOff>44450</xdr:colOff>
      <xdr:row>65</xdr:row>
      <xdr:rowOff>75898</xdr:rowOff>
    </xdr:to>
    <xdr:cxnSp macro="">
      <xdr:nvCxnSpPr>
        <xdr:cNvPr id="326" name="直線コネクタ 325"/>
        <xdr:cNvCxnSpPr/>
      </xdr:nvCxnSpPr>
      <xdr:spPr>
        <a:xfrm>
          <a:off x="15290800" y="11113286"/>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140486</xdr:rowOff>
    </xdr:from>
    <xdr:to>
      <xdr:col>72</xdr:col>
      <xdr:colOff>203200</xdr:colOff>
      <xdr:row>64</xdr:row>
      <xdr:rowOff>163467</xdr:rowOff>
    </xdr:to>
    <xdr:cxnSp macro="">
      <xdr:nvCxnSpPr>
        <xdr:cNvPr id="329" name="直線コネクタ 328"/>
        <xdr:cNvCxnSpPr/>
      </xdr:nvCxnSpPr>
      <xdr:spPr>
        <a:xfrm flipV="1">
          <a:off x="14401800" y="1111328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74991</xdr:rowOff>
    </xdr:from>
    <xdr:to>
      <xdr:col>68</xdr:col>
      <xdr:colOff>152400</xdr:colOff>
      <xdr:row>64</xdr:row>
      <xdr:rowOff>163467</xdr:rowOff>
    </xdr:to>
    <xdr:cxnSp macro="">
      <xdr:nvCxnSpPr>
        <xdr:cNvPr id="332" name="直線コネクタ 331"/>
        <xdr:cNvCxnSpPr/>
      </xdr:nvCxnSpPr>
      <xdr:spPr>
        <a:xfrm>
          <a:off x="13512800" y="1104779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44631</xdr:rowOff>
    </xdr:from>
    <xdr:to>
      <xdr:col>81</xdr:col>
      <xdr:colOff>95250</xdr:colOff>
      <xdr:row>65</xdr:row>
      <xdr:rowOff>146231</xdr:rowOff>
    </xdr:to>
    <xdr:sp macro="" textlink="">
      <xdr:nvSpPr>
        <xdr:cNvPr id="342" name="楕円 341"/>
        <xdr:cNvSpPr/>
      </xdr:nvSpPr>
      <xdr:spPr>
        <a:xfrm>
          <a:off x="169672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16708</xdr:rowOff>
    </xdr:from>
    <xdr:ext cx="762000" cy="259045"/>
    <xdr:sp macro="" textlink="">
      <xdr:nvSpPr>
        <xdr:cNvPr id="343" name="定員管理の状況該当値テキスト"/>
        <xdr:cNvSpPr txBox="1"/>
      </xdr:nvSpPr>
      <xdr:spPr>
        <a:xfrm>
          <a:off x="17106900" y="111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25098</xdr:rowOff>
    </xdr:from>
    <xdr:to>
      <xdr:col>77</xdr:col>
      <xdr:colOff>95250</xdr:colOff>
      <xdr:row>65</xdr:row>
      <xdr:rowOff>126698</xdr:rowOff>
    </xdr:to>
    <xdr:sp macro="" textlink="">
      <xdr:nvSpPr>
        <xdr:cNvPr id="344" name="楕円 343"/>
        <xdr:cNvSpPr/>
      </xdr:nvSpPr>
      <xdr:spPr>
        <a:xfrm>
          <a:off x="16129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111475</xdr:rowOff>
    </xdr:from>
    <xdr:ext cx="736600" cy="259045"/>
    <xdr:sp macro="" textlink="">
      <xdr:nvSpPr>
        <xdr:cNvPr id="345" name="テキスト ボックス 344"/>
        <xdr:cNvSpPr txBox="1"/>
      </xdr:nvSpPr>
      <xdr:spPr>
        <a:xfrm>
          <a:off x="15798800" y="1125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89686</xdr:rowOff>
    </xdr:from>
    <xdr:to>
      <xdr:col>73</xdr:col>
      <xdr:colOff>44450</xdr:colOff>
      <xdr:row>65</xdr:row>
      <xdr:rowOff>19836</xdr:rowOff>
    </xdr:to>
    <xdr:sp macro="" textlink="">
      <xdr:nvSpPr>
        <xdr:cNvPr id="346" name="楕円 345"/>
        <xdr:cNvSpPr/>
      </xdr:nvSpPr>
      <xdr:spPr>
        <a:xfrm>
          <a:off x="15240000" y="110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4613</xdr:rowOff>
    </xdr:from>
    <xdr:ext cx="762000" cy="259045"/>
    <xdr:sp macro="" textlink="">
      <xdr:nvSpPr>
        <xdr:cNvPr id="347" name="テキスト ボックス 346"/>
        <xdr:cNvSpPr txBox="1"/>
      </xdr:nvSpPr>
      <xdr:spPr>
        <a:xfrm>
          <a:off x="14909800" y="1114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112667</xdr:rowOff>
    </xdr:from>
    <xdr:to>
      <xdr:col>68</xdr:col>
      <xdr:colOff>203200</xdr:colOff>
      <xdr:row>65</xdr:row>
      <xdr:rowOff>42817</xdr:rowOff>
    </xdr:to>
    <xdr:sp macro="" textlink="">
      <xdr:nvSpPr>
        <xdr:cNvPr id="348" name="楕円 347"/>
        <xdr:cNvSpPr/>
      </xdr:nvSpPr>
      <xdr:spPr>
        <a:xfrm>
          <a:off x="14351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27594</xdr:rowOff>
    </xdr:from>
    <xdr:ext cx="762000" cy="259045"/>
    <xdr:sp macro="" textlink="">
      <xdr:nvSpPr>
        <xdr:cNvPr id="349" name="テキスト ボックス 348"/>
        <xdr:cNvSpPr txBox="1"/>
      </xdr:nvSpPr>
      <xdr:spPr>
        <a:xfrm>
          <a:off x="14020800" y="111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24191</xdr:rowOff>
    </xdr:from>
    <xdr:to>
      <xdr:col>64</xdr:col>
      <xdr:colOff>152400</xdr:colOff>
      <xdr:row>64</xdr:row>
      <xdr:rowOff>125791</xdr:rowOff>
    </xdr:to>
    <xdr:sp macro="" textlink="">
      <xdr:nvSpPr>
        <xdr:cNvPr id="350" name="楕円 349"/>
        <xdr:cNvSpPr/>
      </xdr:nvSpPr>
      <xdr:spPr>
        <a:xfrm>
          <a:off x="13462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110568</xdr:rowOff>
    </xdr:from>
    <xdr:ext cx="762000" cy="259045"/>
    <xdr:sp macro="" textlink="">
      <xdr:nvSpPr>
        <xdr:cNvPr id="351" name="テキスト ボックス 350"/>
        <xdr:cNvSpPr txBox="1"/>
      </xdr:nvSpPr>
      <xdr:spPr>
        <a:xfrm>
          <a:off x="13131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地方債発行額の抑制</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借入利率の低下等により地方債元利償還金は減少し、実質公債費比率も減少してきている。</a:t>
          </a:r>
          <a:endParaRPr lang="ja-JP" altLang="ja-JP" sz="1400">
            <a:effectLst/>
          </a:endParaRPr>
        </a:p>
        <a:p>
          <a:r>
            <a:rPr kumimoji="1" lang="ja-JP" altLang="ja-JP" sz="1100">
              <a:solidFill>
                <a:schemeClr val="dk1"/>
              </a:solidFill>
              <a:effectLst/>
              <a:latin typeface="+mn-lt"/>
              <a:ea typeface="+mn-ea"/>
              <a:cs typeface="+mn-cs"/>
            </a:rPr>
            <a:t>今後予定している大型公共施設の更新に伴う地方債発行額の増加は、将来の公債費に大きく影響を及ぼすことが予想される。引き続き平準化による発行額の抑制や、有利な地方債の活用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118956</xdr:rowOff>
    </xdr:to>
    <xdr:cxnSp macro="">
      <xdr:nvCxnSpPr>
        <xdr:cNvPr id="385" name="直線コネクタ 384"/>
        <xdr:cNvCxnSpPr/>
      </xdr:nvCxnSpPr>
      <xdr:spPr>
        <a:xfrm>
          <a:off x="16179800" y="6976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143087</xdr:rowOff>
    </xdr:to>
    <xdr:cxnSp macro="">
      <xdr:nvCxnSpPr>
        <xdr:cNvPr id="388" name="直線コネクタ 387"/>
        <xdr:cNvCxnSpPr/>
      </xdr:nvCxnSpPr>
      <xdr:spPr>
        <a:xfrm flipV="1">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167217</xdr:rowOff>
    </xdr:to>
    <xdr:cxnSp macro="">
      <xdr:nvCxnSpPr>
        <xdr:cNvPr id="391" name="直線コネクタ 390"/>
        <xdr:cNvCxnSpPr/>
      </xdr:nvCxnSpPr>
      <xdr:spPr>
        <a:xfrm flipV="1">
          <a:off x="14401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44027</xdr:rowOff>
    </xdr:to>
    <xdr:cxnSp macro="">
      <xdr:nvCxnSpPr>
        <xdr:cNvPr id="394" name="直線コネクタ 393"/>
        <xdr:cNvCxnSpPr/>
      </xdr:nvCxnSpPr>
      <xdr:spPr>
        <a:xfrm flipV="1">
          <a:off x="13512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4" name="楕円 403"/>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40233</xdr:rowOff>
    </xdr:from>
    <xdr:ext cx="762000" cy="259045"/>
    <xdr:sp macro="" textlink="">
      <xdr:nvSpPr>
        <xdr:cNvPr id="405" name="公債費負担の状況該当値テキスト"/>
        <xdr:cNvSpPr txBox="1"/>
      </xdr:nvSpPr>
      <xdr:spPr>
        <a:xfrm>
          <a:off x="17106900" y="68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6" name="楕円 405"/>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154533</xdr:rowOff>
    </xdr:from>
    <xdr:ext cx="736600" cy="259045"/>
    <xdr:sp macro="" textlink="">
      <xdr:nvSpPr>
        <xdr:cNvPr id="407" name="テキスト ボックス 406"/>
        <xdr:cNvSpPr txBox="1"/>
      </xdr:nvSpPr>
      <xdr:spPr>
        <a:xfrm>
          <a:off x="15798800" y="701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8" name="楕円 407"/>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409" name="テキスト ボックス 40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10" name="楕円 409"/>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11" name="テキスト ボックス 410"/>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12" name="楕円 411"/>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413" name="テキスト ボックス 412"/>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将来負担比率は類似団体平均を上回っているが、着実な地方債残高の減少と</a:t>
          </a:r>
          <a:r>
            <a:rPr kumimoji="1" lang="ja-JP" altLang="ja-JP" sz="1100">
              <a:solidFill>
                <a:schemeClr val="dk1"/>
              </a:solidFill>
              <a:effectLst/>
              <a:latin typeface="+mn-lt"/>
              <a:ea typeface="+mn-ea"/>
              <a:cs typeface="+mn-cs"/>
            </a:rPr>
            <a:t>基金残高の増加によ</a:t>
          </a:r>
          <a:r>
            <a:rPr kumimoji="1" lang="ja-JP" altLang="en-US" sz="1100">
              <a:solidFill>
                <a:schemeClr val="dk1"/>
              </a:solidFill>
              <a:effectLst/>
              <a:latin typeface="+mn-lt"/>
              <a:ea typeface="+mn-ea"/>
              <a:cs typeface="+mn-cs"/>
            </a:rPr>
            <a:t>り改善傾向にある。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今後計画している老朽化社会資本の更新事業等</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公共施設等総合管理計画のもと費用の平準化を行い、単年度での地方債発行額の抑制、基金の更なる積立等による財源確保に取り組み、将来負担比率の抑制に努める。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54051</xdr:rowOff>
    </xdr:from>
    <xdr:to>
      <xdr:col>81</xdr:col>
      <xdr:colOff>44450</xdr:colOff>
      <xdr:row>15</xdr:row>
      <xdr:rowOff>111963</xdr:rowOff>
    </xdr:to>
    <xdr:cxnSp macro="">
      <xdr:nvCxnSpPr>
        <xdr:cNvPr id="445" name="直線コネクタ 444"/>
        <xdr:cNvCxnSpPr/>
      </xdr:nvCxnSpPr>
      <xdr:spPr>
        <a:xfrm flipV="1">
          <a:off x="16179800" y="2625801"/>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111963</xdr:rowOff>
    </xdr:from>
    <xdr:to>
      <xdr:col>77</xdr:col>
      <xdr:colOff>44450</xdr:colOff>
      <xdr:row>16</xdr:row>
      <xdr:rowOff>51511</xdr:rowOff>
    </xdr:to>
    <xdr:cxnSp macro="">
      <xdr:nvCxnSpPr>
        <xdr:cNvPr id="448" name="直線コネクタ 447"/>
        <xdr:cNvCxnSpPr/>
      </xdr:nvCxnSpPr>
      <xdr:spPr>
        <a:xfrm flipV="1">
          <a:off x="15290800" y="2683713"/>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51511</xdr:rowOff>
    </xdr:from>
    <xdr:to>
      <xdr:col>72</xdr:col>
      <xdr:colOff>203200</xdr:colOff>
      <xdr:row>17</xdr:row>
      <xdr:rowOff>104953</xdr:rowOff>
    </xdr:to>
    <xdr:cxnSp macro="">
      <xdr:nvCxnSpPr>
        <xdr:cNvPr id="451" name="直線コネクタ 450"/>
        <xdr:cNvCxnSpPr/>
      </xdr:nvCxnSpPr>
      <xdr:spPr>
        <a:xfrm flipV="1">
          <a:off x="14401800" y="2794711"/>
          <a:ext cx="889000" cy="2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104953</xdr:rowOff>
    </xdr:from>
    <xdr:to>
      <xdr:col>68</xdr:col>
      <xdr:colOff>152400</xdr:colOff>
      <xdr:row>18</xdr:row>
      <xdr:rowOff>140056</xdr:rowOff>
    </xdr:to>
    <xdr:cxnSp macro="">
      <xdr:nvCxnSpPr>
        <xdr:cNvPr id="454" name="直線コネクタ 453"/>
        <xdr:cNvCxnSpPr/>
      </xdr:nvCxnSpPr>
      <xdr:spPr>
        <a:xfrm flipV="1">
          <a:off x="13512800" y="3019603"/>
          <a:ext cx="889000" cy="2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3251</xdr:rowOff>
    </xdr:from>
    <xdr:to>
      <xdr:col>81</xdr:col>
      <xdr:colOff>95250</xdr:colOff>
      <xdr:row>15</xdr:row>
      <xdr:rowOff>104851</xdr:rowOff>
    </xdr:to>
    <xdr:sp macro="" textlink="">
      <xdr:nvSpPr>
        <xdr:cNvPr id="464" name="楕円 463"/>
        <xdr:cNvSpPr/>
      </xdr:nvSpPr>
      <xdr:spPr>
        <a:xfrm>
          <a:off x="169672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146778</xdr:rowOff>
    </xdr:from>
    <xdr:ext cx="762000" cy="259045"/>
    <xdr:sp macro="" textlink="">
      <xdr:nvSpPr>
        <xdr:cNvPr id="465" name="将来負担の状況該当値テキスト"/>
        <xdr:cNvSpPr txBox="1"/>
      </xdr:nvSpPr>
      <xdr:spPr>
        <a:xfrm>
          <a:off x="17106900" y="254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61163</xdr:rowOff>
    </xdr:from>
    <xdr:to>
      <xdr:col>77</xdr:col>
      <xdr:colOff>95250</xdr:colOff>
      <xdr:row>15</xdr:row>
      <xdr:rowOff>162763</xdr:rowOff>
    </xdr:to>
    <xdr:sp macro="" textlink="">
      <xdr:nvSpPr>
        <xdr:cNvPr id="466" name="楕円 465"/>
        <xdr:cNvSpPr/>
      </xdr:nvSpPr>
      <xdr:spPr>
        <a:xfrm>
          <a:off x="16129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147540</xdr:rowOff>
    </xdr:from>
    <xdr:ext cx="736600" cy="259045"/>
    <xdr:sp macro="" textlink="">
      <xdr:nvSpPr>
        <xdr:cNvPr id="467" name="テキスト ボックス 466"/>
        <xdr:cNvSpPr txBox="1"/>
      </xdr:nvSpPr>
      <xdr:spPr>
        <a:xfrm>
          <a:off x="15798800" y="271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711</xdr:rowOff>
    </xdr:from>
    <xdr:to>
      <xdr:col>73</xdr:col>
      <xdr:colOff>44450</xdr:colOff>
      <xdr:row>16</xdr:row>
      <xdr:rowOff>102311</xdr:rowOff>
    </xdr:to>
    <xdr:sp macro="" textlink="">
      <xdr:nvSpPr>
        <xdr:cNvPr id="468" name="楕円 467"/>
        <xdr:cNvSpPr/>
      </xdr:nvSpPr>
      <xdr:spPr>
        <a:xfrm>
          <a:off x="15240000" y="27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87088</xdr:rowOff>
    </xdr:from>
    <xdr:ext cx="762000" cy="259045"/>
    <xdr:sp macro="" textlink="">
      <xdr:nvSpPr>
        <xdr:cNvPr id="469" name="テキスト ボックス 468"/>
        <xdr:cNvSpPr txBox="1"/>
      </xdr:nvSpPr>
      <xdr:spPr>
        <a:xfrm>
          <a:off x="14909800" y="283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54153</xdr:rowOff>
    </xdr:from>
    <xdr:to>
      <xdr:col>68</xdr:col>
      <xdr:colOff>203200</xdr:colOff>
      <xdr:row>17</xdr:row>
      <xdr:rowOff>155753</xdr:rowOff>
    </xdr:to>
    <xdr:sp macro="" textlink="">
      <xdr:nvSpPr>
        <xdr:cNvPr id="470" name="楕円 469"/>
        <xdr:cNvSpPr/>
      </xdr:nvSpPr>
      <xdr:spPr>
        <a:xfrm>
          <a:off x="143510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140530</xdr:rowOff>
    </xdr:from>
    <xdr:ext cx="762000" cy="259045"/>
    <xdr:sp macro="" textlink="">
      <xdr:nvSpPr>
        <xdr:cNvPr id="471" name="テキスト ボックス 470"/>
        <xdr:cNvSpPr txBox="1"/>
      </xdr:nvSpPr>
      <xdr:spPr>
        <a:xfrm>
          <a:off x="14020800" y="30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89256</xdr:rowOff>
    </xdr:from>
    <xdr:to>
      <xdr:col>64</xdr:col>
      <xdr:colOff>152400</xdr:colOff>
      <xdr:row>19</xdr:row>
      <xdr:rowOff>19406</xdr:rowOff>
    </xdr:to>
    <xdr:sp macro="" textlink="">
      <xdr:nvSpPr>
        <xdr:cNvPr id="472" name="楕円 471"/>
        <xdr:cNvSpPr/>
      </xdr:nvSpPr>
      <xdr:spPr>
        <a:xfrm>
          <a:off x="13462000" y="31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4183</xdr:rowOff>
    </xdr:from>
    <xdr:ext cx="762000" cy="259045"/>
    <xdr:sp macro="" textlink="">
      <xdr:nvSpPr>
        <xdr:cNvPr id="473" name="テキスト ボックス 472"/>
        <xdr:cNvSpPr txBox="1"/>
      </xdr:nvSpPr>
      <xdr:spPr>
        <a:xfrm>
          <a:off x="13131800" y="32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8,835
8,817
239.65
10,378,790
9,863,248
441,590
5,142,227
9,213,161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経常一般財源に占める人件費の割合は類似団体平均</a:t>
          </a:r>
          <a:r>
            <a:rPr kumimoji="1" lang="ja-JP" altLang="en-US" sz="1100">
              <a:solidFill>
                <a:schemeClr val="dk1"/>
              </a:solidFill>
              <a:effectLst/>
              <a:latin typeface="+mn-lt"/>
              <a:ea typeface="+mn-ea"/>
              <a:cs typeface="+mn-cs"/>
            </a:rPr>
            <a:t>となっている。しかし、類似団体に比べ人口千人あたりの職員数は多く、今後も類似団体平均より高めになることが見込まれる。</a:t>
          </a:r>
          <a:r>
            <a:rPr kumimoji="1" lang="ja-JP" altLang="ja-JP" sz="1100">
              <a:solidFill>
                <a:schemeClr val="dk1"/>
              </a:solidFill>
              <a:effectLst/>
              <a:latin typeface="+mn-lt"/>
              <a:ea typeface="+mn-ea"/>
              <a:cs typeface="+mn-cs"/>
            </a:rPr>
            <a:t>今後は、職員数の適正化も図りながら、人件費に準ずる経費も含めた人件費関係経費全体について抑制していく必要がある。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156718</xdr:rowOff>
    </xdr:to>
    <xdr:cxnSp macro="">
      <xdr:nvCxnSpPr>
        <xdr:cNvPr id="64" name="直線コネクタ 63"/>
        <xdr:cNvCxnSpPr/>
      </xdr:nvCxnSpPr>
      <xdr:spPr>
        <a:xfrm flipV="1">
          <a:off x="3987800" y="64317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21844</xdr:rowOff>
    </xdr:to>
    <xdr:cxnSp macro="">
      <xdr:nvCxnSpPr>
        <xdr:cNvPr id="67" name="直線コネクタ 66"/>
        <xdr:cNvCxnSpPr/>
      </xdr:nvCxnSpPr>
      <xdr:spPr>
        <a:xfrm flipV="1">
          <a:off x="3098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21844</xdr:rowOff>
    </xdr:to>
    <xdr:cxnSp macro="">
      <xdr:nvCxnSpPr>
        <xdr:cNvPr id="70" name="直線コネクタ 69"/>
        <xdr:cNvCxnSpPr/>
      </xdr:nvCxnSpPr>
      <xdr:spPr>
        <a:xfrm>
          <a:off x="2209800" y="6482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156718</xdr:rowOff>
    </xdr:to>
    <xdr:cxnSp macro="">
      <xdr:nvCxnSpPr>
        <xdr:cNvPr id="73" name="直線コネクタ 72"/>
        <xdr:cNvCxnSpPr/>
      </xdr:nvCxnSpPr>
      <xdr:spPr>
        <a:xfrm flipV="1">
          <a:off x="1320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経常一般財源に占める物件費の割合としては改善され、類似団体の平均よりも低い比率となっている。</a:t>
          </a:r>
          <a:endParaRPr lang="ja-JP" altLang="ja-JP" sz="1400">
            <a:effectLst/>
          </a:endParaRPr>
        </a:p>
        <a:p>
          <a:r>
            <a:rPr kumimoji="1" lang="ja-JP" altLang="ja-JP" sz="1100">
              <a:solidFill>
                <a:schemeClr val="dk1"/>
              </a:solidFill>
              <a:effectLst/>
              <a:latin typeface="+mn-lt"/>
              <a:ea typeface="+mn-ea"/>
              <a:cs typeface="+mn-cs"/>
            </a:rPr>
            <a:t>これは消耗品費予算の四半期配当による発注の抑制や、低廉な旅費の導入等による節減対策の積み重ねによるもので、今後も職員全体でコスト意識を高め、更なる節減に努める。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167005</xdr:rowOff>
    </xdr:from>
    <xdr:to>
      <xdr:col>82</xdr:col>
      <xdr:colOff>107950</xdr:colOff>
      <xdr:row>15</xdr:row>
      <xdr:rowOff>1270</xdr:rowOff>
    </xdr:to>
    <xdr:cxnSp macro="">
      <xdr:nvCxnSpPr>
        <xdr:cNvPr id="121" name="直線コネクタ 120"/>
        <xdr:cNvCxnSpPr/>
      </xdr:nvCxnSpPr>
      <xdr:spPr>
        <a:xfrm flipV="1">
          <a:off x="15671800" y="25673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12700</xdr:rowOff>
    </xdr:to>
    <xdr:cxnSp macro="">
      <xdr:nvCxnSpPr>
        <xdr:cNvPr id="124" name="直線コネクタ 123"/>
        <xdr:cNvCxnSpPr/>
      </xdr:nvCxnSpPr>
      <xdr:spPr>
        <a:xfrm flipV="1">
          <a:off x="14782800" y="2573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86995</xdr:rowOff>
    </xdr:from>
    <xdr:to>
      <xdr:col>73</xdr:col>
      <xdr:colOff>180975</xdr:colOff>
      <xdr:row>15</xdr:row>
      <xdr:rowOff>12700</xdr:rowOff>
    </xdr:to>
    <xdr:cxnSp macro="">
      <xdr:nvCxnSpPr>
        <xdr:cNvPr id="127" name="直線コネクタ 126"/>
        <xdr:cNvCxnSpPr/>
      </xdr:nvCxnSpPr>
      <xdr:spPr>
        <a:xfrm>
          <a:off x="13893800" y="24872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86995</xdr:rowOff>
    </xdr:from>
    <xdr:to>
      <xdr:col>69</xdr:col>
      <xdr:colOff>92075</xdr:colOff>
      <xdr:row>14</xdr:row>
      <xdr:rowOff>98425</xdr:rowOff>
    </xdr:to>
    <xdr:cxnSp macro="">
      <xdr:nvCxnSpPr>
        <xdr:cNvPr id="130" name="直線コネクタ 129"/>
        <xdr:cNvCxnSpPr/>
      </xdr:nvCxnSpPr>
      <xdr:spPr>
        <a:xfrm flipV="1">
          <a:off x="13004800" y="24872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116205</xdr:rowOff>
    </xdr:from>
    <xdr:to>
      <xdr:col>82</xdr:col>
      <xdr:colOff>158750</xdr:colOff>
      <xdr:row>15</xdr:row>
      <xdr:rowOff>46355</xdr:rowOff>
    </xdr:to>
    <xdr:sp macro="" textlink="">
      <xdr:nvSpPr>
        <xdr:cNvPr id="140" name="楕円 139"/>
        <xdr:cNvSpPr/>
      </xdr:nvSpPr>
      <xdr:spPr>
        <a:xfrm>
          <a:off x="164592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132732</xdr:rowOff>
    </xdr:from>
    <xdr:ext cx="762000" cy="259045"/>
    <xdr:sp macro="" textlink="">
      <xdr:nvSpPr>
        <xdr:cNvPr id="141" name="物件費該当値テキスト"/>
        <xdr:cNvSpPr txBox="1"/>
      </xdr:nvSpPr>
      <xdr:spPr>
        <a:xfrm>
          <a:off x="16598900" y="236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2" name="楕円 141"/>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3" name="テキスト ボックス 142"/>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44" name="楕円 143"/>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45" name="テキスト ボックス 144"/>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36195</xdr:rowOff>
    </xdr:from>
    <xdr:to>
      <xdr:col>69</xdr:col>
      <xdr:colOff>142875</xdr:colOff>
      <xdr:row>14</xdr:row>
      <xdr:rowOff>137795</xdr:rowOff>
    </xdr:to>
    <xdr:sp macro="" textlink="">
      <xdr:nvSpPr>
        <xdr:cNvPr id="146" name="楕円 145"/>
        <xdr:cNvSpPr/>
      </xdr:nvSpPr>
      <xdr:spPr>
        <a:xfrm>
          <a:off x="13843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147972</xdr:rowOff>
    </xdr:from>
    <xdr:ext cx="762000" cy="259045"/>
    <xdr:sp macro="" textlink="">
      <xdr:nvSpPr>
        <xdr:cNvPr id="147" name="テキスト ボックス 146"/>
        <xdr:cNvSpPr txBox="1"/>
      </xdr:nvSpPr>
      <xdr:spPr>
        <a:xfrm>
          <a:off x="13512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47625</xdr:rowOff>
    </xdr:from>
    <xdr:to>
      <xdr:col>65</xdr:col>
      <xdr:colOff>53975</xdr:colOff>
      <xdr:row>14</xdr:row>
      <xdr:rowOff>149225</xdr:rowOff>
    </xdr:to>
    <xdr:sp macro="" textlink="">
      <xdr:nvSpPr>
        <xdr:cNvPr id="148" name="楕円 147"/>
        <xdr:cNvSpPr/>
      </xdr:nvSpPr>
      <xdr:spPr>
        <a:xfrm>
          <a:off x="12954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159402</xdr:rowOff>
    </xdr:from>
    <xdr:ext cx="762000" cy="259045"/>
    <xdr:sp macro="" textlink="">
      <xdr:nvSpPr>
        <xdr:cNvPr id="149" name="テキスト ボックス 148"/>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ほぼ類似団体平均と同じ比率となっている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高齢化率の高い本町においては、今後増加していくことが予想される。</a:t>
          </a:r>
          <a:endParaRPr lang="ja-JP" altLang="ja-JP" sz="1400">
            <a:effectLst/>
          </a:endParaRPr>
        </a:p>
        <a:p>
          <a:r>
            <a:rPr kumimoji="1" lang="ja-JP" altLang="ja-JP" sz="1100">
              <a:solidFill>
                <a:schemeClr val="dk1"/>
              </a:solidFill>
              <a:effectLst/>
              <a:latin typeface="+mn-lt"/>
              <a:ea typeface="+mn-ea"/>
              <a:cs typeface="+mn-cs"/>
            </a:rPr>
            <a:t>今後は町単独でおこなっている各種支給事業の見直しを</a:t>
          </a:r>
          <a:r>
            <a:rPr kumimoji="1" lang="ja-JP" altLang="en-US" sz="1100">
              <a:solidFill>
                <a:schemeClr val="dk1"/>
              </a:solidFill>
              <a:effectLst/>
              <a:latin typeface="+mn-lt"/>
              <a:ea typeface="+mn-ea"/>
              <a:cs typeface="+mn-cs"/>
            </a:rPr>
            <a:t>行うなど</a:t>
          </a:r>
          <a:r>
            <a:rPr kumimoji="1" lang="ja-JP" altLang="ja-JP" sz="1100">
              <a:solidFill>
                <a:schemeClr val="dk1"/>
              </a:solidFill>
              <a:effectLst/>
              <a:latin typeface="+mn-lt"/>
              <a:ea typeface="+mn-ea"/>
              <a:cs typeface="+mn-cs"/>
            </a:rPr>
            <a:t>、大幅な上昇とならないよう努める。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141288</xdr:rowOff>
    </xdr:from>
    <xdr:to>
      <xdr:col>24</xdr:col>
      <xdr:colOff>25400</xdr:colOff>
      <xdr:row>55</xdr:row>
      <xdr:rowOff>169863</xdr:rowOff>
    </xdr:to>
    <xdr:cxnSp macro="">
      <xdr:nvCxnSpPr>
        <xdr:cNvPr id="185" name="直線コネクタ 184"/>
        <xdr:cNvCxnSpPr/>
      </xdr:nvCxnSpPr>
      <xdr:spPr>
        <a:xfrm flipV="1">
          <a:off x="3987800" y="957103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169863</xdr:rowOff>
    </xdr:from>
    <xdr:to>
      <xdr:col>19</xdr:col>
      <xdr:colOff>187325</xdr:colOff>
      <xdr:row>55</xdr:row>
      <xdr:rowOff>169863</xdr:rowOff>
    </xdr:to>
    <xdr:cxnSp macro="">
      <xdr:nvCxnSpPr>
        <xdr:cNvPr id="188" name="直線コネクタ 187"/>
        <xdr:cNvCxnSpPr/>
      </xdr:nvCxnSpPr>
      <xdr:spPr>
        <a:xfrm>
          <a:off x="3098800" y="9599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55</xdr:row>
      <xdr:rowOff>169863</xdr:rowOff>
    </xdr:to>
    <xdr:cxnSp macro="">
      <xdr:nvCxnSpPr>
        <xdr:cNvPr id="191" name="直線コネクタ 190"/>
        <xdr:cNvCxnSpPr/>
      </xdr:nvCxnSpPr>
      <xdr:spPr>
        <a:xfrm>
          <a:off x="2209800" y="95710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55</xdr:row>
      <xdr:rowOff>141288</xdr:rowOff>
    </xdr:to>
    <xdr:cxnSp macro="">
      <xdr:nvCxnSpPr>
        <xdr:cNvPr id="194" name="直線コネクタ 193"/>
        <xdr:cNvCxnSpPr/>
      </xdr:nvCxnSpPr>
      <xdr:spPr>
        <a:xfrm>
          <a:off x="1320800" y="95281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90488</xdr:rowOff>
    </xdr:from>
    <xdr:to>
      <xdr:col>24</xdr:col>
      <xdr:colOff>76200</xdr:colOff>
      <xdr:row>56</xdr:row>
      <xdr:rowOff>20638</xdr:rowOff>
    </xdr:to>
    <xdr:sp macro="" textlink="">
      <xdr:nvSpPr>
        <xdr:cNvPr id="204" name="楕円 203"/>
        <xdr:cNvSpPr/>
      </xdr:nvSpPr>
      <xdr:spPr>
        <a:xfrm>
          <a:off x="47752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107015</xdr:rowOff>
    </xdr:from>
    <xdr:ext cx="762000" cy="259045"/>
    <xdr:sp macro="" textlink="">
      <xdr:nvSpPr>
        <xdr:cNvPr id="205" name="扶助費該当値テキスト"/>
        <xdr:cNvSpPr txBox="1"/>
      </xdr:nvSpPr>
      <xdr:spPr>
        <a:xfrm>
          <a:off x="4914900" y="936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119063</xdr:rowOff>
    </xdr:from>
    <xdr:to>
      <xdr:col>20</xdr:col>
      <xdr:colOff>38100</xdr:colOff>
      <xdr:row>56</xdr:row>
      <xdr:rowOff>49213</xdr:rowOff>
    </xdr:to>
    <xdr:sp macro="" textlink="">
      <xdr:nvSpPr>
        <xdr:cNvPr id="206" name="楕円 205"/>
        <xdr:cNvSpPr/>
      </xdr:nvSpPr>
      <xdr:spPr>
        <a:xfrm>
          <a:off x="3937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59390</xdr:rowOff>
    </xdr:from>
    <xdr:ext cx="736600" cy="259045"/>
    <xdr:sp macro="" textlink="">
      <xdr:nvSpPr>
        <xdr:cNvPr id="207" name="テキスト ボックス 206"/>
        <xdr:cNvSpPr txBox="1"/>
      </xdr:nvSpPr>
      <xdr:spPr>
        <a:xfrm>
          <a:off x="3606800" y="931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119063</xdr:rowOff>
    </xdr:from>
    <xdr:to>
      <xdr:col>15</xdr:col>
      <xdr:colOff>149225</xdr:colOff>
      <xdr:row>56</xdr:row>
      <xdr:rowOff>49213</xdr:rowOff>
    </xdr:to>
    <xdr:sp macro="" textlink="">
      <xdr:nvSpPr>
        <xdr:cNvPr id="208" name="楕円 207"/>
        <xdr:cNvSpPr/>
      </xdr:nvSpPr>
      <xdr:spPr>
        <a:xfrm>
          <a:off x="3048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59390</xdr:rowOff>
    </xdr:from>
    <xdr:ext cx="762000" cy="259045"/>
    <xdr:sp macro="" textlink="">
      <xdr:nvSpPr>
        <xdr:cNvPr id="209" name="テキスト ボックス 208"/>
        <xdr:cNvSpPr txBox="1"/>
      </xdr:nvSpPr>
      <xdr:spPr>
        <a:xfrm>
          <a:off x="2717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0" name="楕円 209"/>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30815</xdr:rowOff>
    </xdr:from>
    <xdr:ext cx="762000" cy="259045"/>
    <xdr:sp macro="" textlink="">
      <xdr:nvSpPr>
        <xdr:cNvPr id="211" name="テキスト ボックス 210"/>
        <xdr:cNvSpPr txBox="1"/>
      </xdr:nvSpPr>
      <xdr:spPr>
        <a:xfrm>
          <a:off x="1828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12" name="楕円 211"/>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13" name="テキスト ボックス 212"/>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その他の大部分は繰出金であり、特別事業会計への赤字補てんによる繰出金が多額になっている。</a:t>
          </a:r>
          <a:endParaRPr lang="ja-JP" altLang="ja-JP" sz="1400">
            <a:effectLst/>
          </a:endParaRPr>
        </a:p>
        <a:p>
          <a:r>
            <a:rPr kumimoji="1" lang="ja-JP" altLang="ja-JP" sz="1100">
              <a:solidFill>
                <a:schemeClr val="dk1"/>
              </a:solidFill>
              <a:effectLst/>
              <a:latin typeface="+mn-lt"/>
              <a:ea typeface="+mn-ea"/>
              <a:cs typeface="+mn-cs"/>
            </a:rPr>
            <a:t>今後は公営事業において、</a:t>
          </a:r>
          <a:r>
            <a:rPr kumimoji="1" lang="ja-JP" altLang="ja-JP" sz="1100" b="0" i="0" baseline="0">
              <a:solidFill>
                <a:schemeClr val="dk1"/>
              </a:solidFill>
              <a:effectLst/>
              <a:latin typeface="+mn-lt"/>
              <a:ea typeface="+mn-ea"/>
              <a:cs typeface="+mn-cs"/>
            </a:rPr>
            <a:t>独立採算の原則に立ち返り、</a:t>
          </a:r>
          <a:r>
            <a:rPr kumimoji="1" lang="ja-JP" altLang="en-US" sz="1100" b="0" i="0" baseline="0">
              <a:solidFill>
                <a:schemeClr val="dk1"/>
              </a:solidFill>
              <a:effectLst/>
              <a:latin typeface="+mn-lt"/>
              <a:ea typeface="+mn-ea"/>
              <a:cs typeface="+mn-cs"/>
            </a:rPr>
            <a:t>法適用による見える化を進めるとともに、</a:t>
          </a:r>
          <a:r>
            <a:rPr kumimoji="1" lang="ja-JP" altLang="ja-JP" sz="1100">
              <a:solidFill>
                <a:schemeClr val="dk1"/>
              </a:solidFill>
              <a:effectLst/>
              <a:latin typeface="+mn-lt"/>
              <a:ea typeface="+mn-ea"/>
              <a:cs typeface="+mn-cs"/>
            </a:rPr>
            <a:t>経営健全化の計画を推進することで、繰出金の縮減に努める。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123190</xdr:rowOff>
    </xdr:to>
    <xdr:cxnSp macro="">
      <xdr:nvCxnSpPr>
        <xdr:cNvPr id="246" name="直線コネクタ 245"/>
        <xdr:cNvCxnSpPr/>
      </xdr:nvCxnSpPr>
      <xdr:spPr>
        <a:xfrm>
          <a:off x="15671800" y="9545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5080</xdr:rowOff>
    </xdr:to>
    <xdr:cxnSp macro="">
      <xdr:nvCxnSpPr>
        <xdr:cNvPr id="249" name="直線コネクタ 248"/>
        <xdr:cNvCxnSpPr/>
      </xdr:nvCxnSpPr>
      <xdr:spPr>
        <a:xfrm flipV="1">
          <a:off x="14782800" y="954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56</xdr:row>
      <xdr:rowOff>5080</xdr:rowOff>
    </xdr:to>
    <xdr:cxnSp macro="">
      <xdr:nvCxnSpPr>
        <xdr:cNvPr id="252" name="直線コネクタ 251"/>
        <xdr:cNvCxnSpPr/>
      </xdr:nvCxnSpPr>
      <xdr:spPr>
        <a:xfrm>
          <a:off x="13893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161290</xdr:rowOff>
    </xdr:to>
    <xdr:cxnSp macro="">
      <xdr:nvCxnSpPr>
        <xdr:cNvPr id="255" name="直線コネクタ 254"/>
        <xdr:cNvCxnSpPr/>
      </xdr:nvCxnSpPr>
      <xdr:spPr>
        <a:xfrm flipV="1">
          <a:off x="13004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5" name="楕円 264"/>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6"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7" name="楕円 266"/>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8" name="テキスト ボックス 267"/>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69" name="楕円 268"/>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0" name="テキスト ボックス 269"/>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1" name="楕円 270"/>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2" name="テキスト ボックス 271"/>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3" name="楕円 272"/>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4" name="テキスト ボックス 27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補助費等にかかる比率は</a:t>
          </a:r>
          <a:r>
            <a:rPr kumimoji="1" lang="ja-JP" altLang="en-US" sz="1100">
              <a:solidFill>
                <a:schemeClr val="dk1"/>
              </a:solidFill>
              <a:effectLst/>
              <a:latin typeface="+mn-lt"/>
              <a:ea typeface="+mn-ea"/>
              <a:cs typeface="+mn-cs"/>
            </a:rPr>
            <a:t>横ばいで推移している。</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り低い比率であるのは、標準財政規模に比べ負担金や補助交付金の割合が相対的に低いためである。</a:t>
          </a:r>
          <a:endParaRPr lang="ja-JP" altLang="ja-JP" sz="1400">
            <a:effectLst/>
          </a:endParaRPr>
        </a:p>
        <a:p>
          <a:r>
            <a:rPr kumimoji="1" lang="ja-JP" altLang="ja-JP" sz="1100">
              <a:solidFill>
                <a:schemeClr val="dk1"/>
              </a:solidFill>
              <a:effectLst/>
              <a:latin typeface="+mn-lt"/>
              <a:ea typeface="+mn-ea"/>
              <a:cs typeface="+mn-cs"/>
            </a:rPr>
            <a:t>今後も引き続き、補助交付基準の遵守により、補助金等の適正な管理を行う。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17272</xdr:rowOff>
    </xdr:to>
    <xdr:cxnSp macro="">
      <xdr:nvCxnSpPr>
        <xdr:cNvPr id="304" name="直線コネクタ 303"/>
        <xdr:cNvCxnSpPr/>
      </xdr:nvCxnSpPr>
      <xdr:spPr>
        <a:xfrm>
          <a:off x="15671800" y="61391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156718</xdr:rowOff>
    </xdr:to>
    <xdr:cxnSp macro="">
      <xdr:nvCxnSpPr>
        <xdr:cNvPr id="307" name="直線コネクタ 306"/>
        <xdr:cNvCxnSpPr/>
      </xdr:nvCxnSpPr>
      <xdr:spPr>
        <a:xfrm flipV="1">
          <a:off x="14782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156718</xdr:rowOff>
    </xdr:to>
    <xdr:cxnSp macro="">
      <xdr:nvCxnSpPr>
        <xdr:cNvPr id="310" name="直線コネクタ 309"/>
        <xdr:cNvCxnSpPr/>
      </xdr:nvCxnSpPr>
      <xdr:spPr>
        <a:xfrm>
          <a:off x="13893800" y="6066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115570</xdr:rowOff>
    </xdr:to>
    <xdr:cxnSp macro="">
      <xdr:nvCxnSpPr>
        <xdr:cNvPr id="313" name="直線コネクタ 312"/>
        <xdr:cNvCxnSpPr/>
      </xdr:nvCxnSpPr>
      <xdr:spPr>
        <a:xfrm flipV="1">
          <a:off x="13004800" y="6066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3" name="楕円 322"/>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4"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5" name="楕円 324"/>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6" name="テキスト ボックス 325"/>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7" name="楕円 326"/>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8" name="テキスト ボックス 327"/>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29" name="楕円 328"/>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0" name="テキスト ボックス 329"/>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1" name="楕円 330"/>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2" name="テキスト ボックス 331"/>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額の抑制、借入利率の低下等により、公債費総額は減少傾向にあるが、一般財源に占める公債費の割合は類似団体の中でも高い比率となっている。今後予定している大型公共施設の更新に伴う地方債発行額の増加により、更なる比率の上昇が予想される。</a:t>
          </a:r>
          <a:endParaRPr lang="ja-JP" altLang="ja-JP" sz="1400">
            <a:effectLst/>
          </a:endParaRPr>
        </a:p>
        <a:p>
          <a:r>
            <a:rPr kumimoji="1" lang="ja-JP" altLang="ja-JP" sz="1100">
              <a:solidFill>
                <a:schemeClr val="dk1"/>
              </a:solidFill>
              <a:effectLst/>
              <a:latin typeface="+mn-lt"/>
              <a:ea typeface="+mn-ea"/>
              <a:cs typeface="+mn-cs"/>
            </a:rPr>
            <a:t>今後は事業の平準化による地方債発行額の抑制、有利な地方債の活用により、起債に大きく頼ることのない財政運営に努める。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144962</xdr:rowOff>
    </xdr:from>
    <xdr:to>
      <xdr:col>24</xdr:col>
      <xdr:colOff>25400</xdr:colOff>
      <xdr:row>78</xdr:row>
      <xdr:rowOff>6169</xdr:rowOff>
    </xdr:to>
    <xdr:cxnSp macro="">
      <xdr:nvCxnSpPr>
        <xdr:cNvPr id="366" name="直線コネクタ 365"/>
        <xdr:cNvCxnSpPr/>
      </xdr:nvCxnSpPr>
      <xdr:spPr>
        <a:xfrm flipV="1">
          <a:off x="3987800" y="133466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6169</xdr:rowOff>
    </xdr:from>
    <xdr:to>
      <xdr:col>19</xdr:col>
      <xdr:colOff>187325</xdr:colOff>
      <xdr:row>78</xdr:row>
      <xdr:rowOff>6169</xdr:rowOff>
    </xdr:to>
    <xdr:cxnSp macro="">
      <xdr:nvCxnSpPr>
        <xdr:cNvPr id="369" name="直線コネクタ 368"/>
        <xdr:cNvCxnSpPr/>
      </xdr:nvCxnSpPr>
      <xdr:spPr>
        <a:xfrm>
          <a:off x="3098800" y="13379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105773</xdr:rowOff>
    </xdr:from>
    <xdr:to>
      <xdr:col>15</xdr:col>
      <xdr:colOff>98425</xdr:colOff>
      <xdr:row>78</xdr:row>
      <xdr:rowOff>6169</xdr:rowOff>
    </xdr:to>
    <xdr:cxnSp macro="">
      <xdr:nvCxnSpPr>
        <xdr:cNvPr id="372" name="直線コネクタ 371"/>
        <xdr:cNvCxnSpPr/>
      </xdr:nvCxnSpPr>
      <xdr:spPr>
        <a:xfrm>
          <a:off x="2209800" y="133074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105773</xdr:rowOff>
    </xdr:from>
    <xdr:to>
      <xdr:col>11</xdr:col>
      <xdr:colOff>9525</xdr:colOff>
      <xdr:row>77</xdr:row>
      <xdr:rowOff>112305</xdr:rowOff>
    </xdr:to>
    <xdr:cxnSp macro="">
      <xdr:nvCxnSpPr>
        <xdr:cNvPr id="375" name="直線コネクタ 374"/>
        <xdr:cNvCxnSpPr/>
      </xdr:nvCxnSpPr>
      <xdr:spPr>
        <a:xfrm flipV="1">
          <a:off x="1320800" y="133074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94162</xdr:rowOff>
    </xdr:from>
    <xdr:to>
      <xdr:col>24</xdr:col>
      <xdr:colOff>76200</xdr:colOff>
      <xdr:row>78</xdr:row>
      <xdr:rowOff>24312</xdr:rowOff>
    </xdr:to>
    <xdr:sp macro="" textlink="">
      <xdr:nvSpPr>
        <xdr:cNvPr id="385" name="楕円 384"/>
        <xdr:cNvSpPr/>
      </xdr:nvSpPr>
      <xdr:spPr>
        <a:xfrm>
          <a:off x="4775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66239</xdr:rowOff>
    </xdr:from>
    <xdr:ext cx="762000" cy="259045"/>
    <xdr:sp macro="" textlink="">
      <xdr:nvSpPr>
        <xdr:cNvPr id="386" name="公債費該当値テキスト"/>
        <xdr:cNvSpPr txBox="1"/>
      </xdr:nvSpPr>
      <xdr:spPr>
        <a:xfrm>
          <a:off x="4914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126819</xdr:rowOff>
    </xdr:from>
    <xdr:to>
      <xdr:col>20</xdr:col>
      <xdr:colOff>38100</xdr:colOff>
      <xdr:row>78</xdr:row>
      <xdr:rowOff>56969</xdr:rowOff>
    </xdr:to>
    <xdr:sp macro="" textlink="">
      <xdr:nvSpPr>
        <xdr:cNvPr id="387" name="楕円 386"/>
        <xdr:cNvSpPr/>
      </xdr:nvSpPr>
      <xdr:spPr>
        <a:xfrm>
          <a:off x="3937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41746</xdr:rowOff>
    </xdr:from>
    <xdr:ext cx="736600" cy="259045"/>
    <xdr:sp macro="" textlink="">
      <xdr:nvSpPr>
        <xdr:cNvPr id="388" name="テキスト ボックス 387"/>
        <xdr:cNvSpPr txBox="1"/>
      </xdr:nvSpPr>
      <xdr:spPr>
        <a:xfrm>
          <a:off x="3606800" y="1341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126819</xdr:rowOff>
    </xdr:from>
    <xdr:to>
      <xdr:col>15</xdr:col>
      <xdr:colOff>149225</xdr:colOff>
      <xdr:row>78</xdr:row>
      <xdr:rowOff>56969</xdr:rowOff>
    </xdr:to>
    <xdr:sp macro="" textlink="">
      <xdr:nvSpPr>
        <xdr:cNvPr id="389" name="楕円 388"/>
        <xdr:cNvSpPr/>
      </xdr:nvSpPr>
      <xdr:spPr>
        <a:xfrm>
          <a:off x="3048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41746</xdr:rowOff>
    </xdr:from>
    <xdr:ext cx="762000" cy="259045"/>
    <xdr:sp macro="" textlink="">
      <xdr:nvSpPr>
        <xdr:cNvPr id="390" name="テキスト ボックス 389"/>
        <xdr:cNvSpPr txBox="1"/>
      </xdr:nvSpPr>
      <xdr:spPr>
        <a:xfrm>
          <a:off x="2717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54973</xdr:rowOff>
    </xdr:from>
    <xdr:to>
      <xdr:col>11</xdr:col>
      <xdr:colOff>60325</xdr:colOff>
      <xdr:row>77</xdr:row>
      <xdr:rowOff>156573</xdr:rowOff>
    </xdr:to>
    <xdr:sp macro="" textlink="">
      <xdr:nvSpPr>
        <xdr:cNvPr id="391" name="楕円 390"/>
        <xdr:cNvSpPr/>
      </xdr:nvSpPr>
      <xdr:spPr>
        <a:xfrm>
          <a:off x="2159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141350</xdr:rowOff>
    </xdr:from>
    <xdr:ext cx="762000" cy="259045"/>
    <xdr:sp macro="" textlink="">
      <xdr:nvSpPr>
        <xdr:cNvPr id="392" name="テキスト ボックス 391"/>
        <xdr:cNvSpPr txBox="1"/>
      </xdr:nvSpPr>
      <xdr:spPr>
        <a:xfrm>
          <a:off x="1828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61505</xdr:rowOff>
    </xdr:from>
    <xdr:to>
      <xdr:col>6</xdr:col>
      <xdr:colOff>171450</xdr:colOff>
      <xdr:row>77</xdr:row>
      <xdr:rowOff>163105</xdr:rowOff>
    </xdr:to>
    <xdr:sp macro="" textlink="">
      <xdr:nvSpPr>
        <xdr:cNvPr id="393" name="楕円 392"/>
        <xdr:cNvSpPr/>
      </xdr:nvSpPr>
      <xdr:spPr>
        <a:xfrm>
          <a:off x="1270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147882</xdr:rowOff>
    </xdr:from>
    <xdr:ext cx="762000" cy="259045"/>
    <xdr:sp macro="" textlink="">
      <xdr:nvSpPr>
        <xdr:cNvPr id="394" name="テキスト ボックス 393"/>
        <xdr:cNvSpPr txBox="1"/>
      </xdr:nvSpPr>
      <xdr:spPr>
        <a:xfrm>
          <a:off x="939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人件費、物件費、維持補修費、繰出金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の経常一般財源に占める割合は少なく、類似団体の中でも平均より低く、上位にある。経年推移で見ても、ほぼ同じ比率である。</a:t>
          </a:r>
          <a:endParaRPr lang="ja-JP" altLang="ja-JP" sz="1400">
            <a:effectLst/>
          </a:endParaRPr>
        </a:p>
        <a:p>
          <a:r>
            <a:rPr kumimoji="1" lang="ja-JP" altLang="ja-JP" sz="1100">
              <a:solidFill>
                <a:schemeClr val="dk1"/>
              </a:solidFill>
              <a:effectLst/>
              <a:latin typeface="+mn-lt"/>
              <a:ea typeface="+mn-ea"/>
              <a:cs typeface="+mn-cs"/>
            </a:rPr>
            <a:t>中でも、事業会計への赤字補てんなどによる繰出金等の割合が高くなっているが、事業会計の経営健全化と合わせ、繰出金の縮減に努め、今後も更なる改善を目指す。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20864</xdr:rowOff>
    </xdr:from>
    <xdr:to>
      <xdr:col>82</xdr:col>
      <xdr:colOff>107950</xdr:colOff>
      <xdr:row>77</xdr:row>
      <xdr:rowOff>40458</xdr:rowOff>
    </xdr:to>
    <xdr:cxnSp macro="">
      <xdr:nvCxnSpPr>
        <xdr:cNvPr id="429" name="直線コネクタ 428"/>
        <xdr:cNvCxnSpPr/>
      </xdr:nvCxnSpPr>
      <xdr:spPr>
        <a:xfrm flipV="1">
          <a:off x="15671800" y="1322251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40458</xdr:rowOff>
    </xdr:from>
    <xdr:to>
      <xdr:col>78</xdr:col>
      <xdr:colOff>69850</xdr:colOff>
      <xdr:row>77</xdr:row>
      <xdr:rowOff>112305</xdr:rowOff>
    </xdr:to>
    <xdr:cxnSp macro="">
      <xdr:nvCxnSpPr>
        <xdr:cNvPr id="432" name="直線コネクタ 431"/>
        <xdr:cNvCxnSpPr/>
      </xdr:nvCxnSpPr>
      <xdr:spPr>
        <a:xfrm flipV="1">
          <a:off x="14782800" y="13242108"/>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97608</xdr:rowOff>
    </xdr:from>
    <xdr:to>
      <xdr:col>73</xdr:col>
      <xdr:colOff>180975</xdr:colOff>
      <xdr:row>77</xdr:row>
      <xdr:rowOff>112305</xdr:rowOff>
    </xdr:to>
    <xdr:cxnSp macro="">
      <xdr:nvCxnSpPr>
        <xdr:cNvPr id="435" name="直線コネクタ 434"/>
        <xdr:cNvCxnSpPr/>
      </xdr:nvCxnSpPr>
      <xdr:spPr>
        <a:xfrm>
          <a:off x="13893800" y="13127808"/>
          <a:ext cx="889000" cy="18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97608</xdr:rowOff>
    </xdr:from>
    <xdr:to>
      <xdr:col>69</xdr:col>
      <xdr:colOff>92075</xdr:colOff>
      <xdr:row>76</xdr:row>
      <xdr:rowOff>156392</xdr:rowOff>
    </xdr:to>
    <xdr:cxnSp macro="">
      <xdr:nvCxnSpPr>
        <xdr:cNvPr id="438" name="直線コネクタ 437"/>
        <xdr:cNvCxnSpPr/>
      </xdr:nvCxnSpPr>
      <xdr:spPr>
        <a:xfrm flipV="1">
          <a:off x="13004800" y="131278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48" name="楕円 447"/>
        <xdr:cNvSpPr/>
      </xdr:nvSpPr>
      <xdr:spPr>
        <a:xfrm>
          <a:off x="16459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158041</xdr:rowOff>
    </xdr:from>
    <xdr:ext cx="762000" cy="259045"/>
    <xdr:sp macro="" textlink="">
      <xdr:nvSpPr>
        <xdr:cNvPr id="449" name="公債費以外該当値テキスト"/>
        <xdr:cNvSpPr txBox="1"/>
      </xdr:nvSpPr>
      <xdr:spPr>
        <a:xfrm>
          <a:off x="16598900" y="1301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161108</xdr:rowOff>
    </xdr:from>
    <xdr:to>
      <xdr:col>78</xdr:col>
      <xdr:colOff>120650</xdr:colOff>
      <xdr:row>77</xdr:row>
      <xdr:rowOff>91258</xdr:rowOff>
    </xdr:to>
    <xdr:sp macro="" textlink="">
      <xdr:nvSpPr>
        <xdr:cNvPr id="450" name="楕円 449"/>
        <xdr:cNvSpPr/>
      </xdr:nvSpPr>
      <xdr:spPr>
        <a:xfrm>
          <a:off x="15621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101435</xdr:rowOff>
    </xdr:from>
    <xdr:ext cx="736600" cy="259045"/>
    <xdr:sp macro="" textlink="">
      <xdr:nvSpPr>
        <xdr:cNvPr id="451" name="テキスト ボックス 450"/>
        <xdr:cNvSpPr txBox="1"/>
      </xdr:nvSpPr>
      <xdr:spPr>
        <a:xfrm>
          <a:off x="15290800" y="129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61505</xdr:rowOff>
    </xdr:from>
    <xdr:to>
      <xdr:col>74</xdr:col>
      <xdr:colOff>31750</xdr:colOff>
      <xdr:row>77</xdr:row>
      <xdr:rowOff>163105</xdr:rowOff>
    </xdr:to>
    <xdr:sp macro="" textlink="">
      <xdr:nvSpPr>
        <xdr:cNvPr id="452" name="楕円 451"/>
        <xdr:cNvSpPr/>
      </xdr:nvSpPr>
      <xdr:spPr>
        <a:xfrm>
          <a:off x="14732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53" name="テキスト ボックス 45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46808</xdr:rowOff>
    </xdr:from>
    <xdr:to>
      <xdr:col>69</xdr:col>
      <xdr:colOff>142875</xdr:colOff>
      <xdr:row>76</xdr:row>
      <xdr:rowOff>148408</xdr:rowOff>
    </xdr:to>
    <xdr:sp macro="" textlink="">
      <xdr:nvSpPr>
        <xdr:cNvPr id="454" name="楕円 453"/>
        <xdr:cNvSpPr/>
      </xdr:nvSpPr>
      <xdr:spPr>
        <a:xfrm>
          <a:off x="13843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158586</xdr:rowOff>
    </xdr:from>
    <xdr:ext cx="762000" cy="259045"/>
    <xdr:sp macro="" textlink="">
      <xdr:nvSpPr>
        <xdr:cNvPr id="455" name="テキスト ボックス 454"/>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105592</xdr:rowOff>
    </xdr:from>
    <xdr:to>
      <xdr:col>65</xdr:col>
      <xdr:colOff>53975</xdr:colOff>
      <xdr:row>77</xdr:row>
      <xdr:rowOff>35742</xdr:rowOff>
    </xdr:to>
    <xdr:sp macro="" textlink="">
      <xdr:nvSpPr>
        <xdr:cNvPr id="456" name="楕円 455"/>
        <xdr:cNvSpPr/>
      </xdr:nvSpPr>
      <xdr:spPr>
        <a:xfrm>
          <a:off x="12954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45918</xdr:rowOff>
    </xdr:from>
    <xdr:ext cx="762000" cy="259045"/>
    <xdr:sp macro="" textlink="">
      <xdr:nvSpPr>
        <xdr:cNvPr id="457" name="テキスト ボックス 456"/>
        <xdr:cNvSpPr txBox="1"/>
      </xdr:nvSpPr>
      <xdr:spPr>
        <a:xfrm>
          <a:off x="12623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100879</xdr:rowOff>
    </xdr:from>
    <xdr:to>
      <xdr:col>29</xdr:col>
      <xdr:colOff>127000</xdr:colOff>
      <xdr:row>13</xdr:row>
      <xdr:rowOff>146845</xdr:rowOff>
    </xdr:to>
    <xdr:cxnSp macro="">
      <xdr:nvCxnSpPr>
        <xdr:cNvPr id="48" name="直線コネクタ 47"/>
        <xdr:cNvCxnSpPr/>
      </xdr:nvCxnSpPr>
      <xdr:spPr bwMode="auto">
        <a:xfrm flipV="1">
          <a:off x="5003800" y="2377354"/>
          <a:ext cx="647700" cy="45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141323</xdr:rowOff>
    </xdr:from>
    <xdr:to>
      <xdr:col>26</xdr:col>
      <xdr:colOff>50800</xdr:colOff>
      <xdr:row>13</xdr:row>
      <xdr:rowOff>146845</xdr:rowOff>
    </xdr:to>
    <xdr:cxnSp macro="">
      <xdr:nvCxnSpPr>
        <xdr:cNvPr id="51" name="直線コネクタ 50"/>
        <xdr:cNvCxnSpPr/>
      </xdr:nvCxnSpPr>
      <xdr:spPr bwMode="auto">
        <a:xfrm>
          <a:off x="4305300" y="2417798"/>
          <a:ext cx="698500" cy="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141323</xdr:rowOff>
    </xdr:from>
    <xdr:to>
      <xdr:col>22</xdr:col>
      <xdr:colOff>114300</xdr:colOff>
      <xdr:row>14</xdr:row>
      <xdr:rowOff>73886</xdr:rowOff>
    </xdr:to>
    <xdr:cxnSp macro="">
      <xdr:nvCxnSpPr>
        <xdr:cNvPr id="54" name="直線コネクタ 53"/>
        <xdr:cNvCxnSpPr/>
      </xdr:nvCxnSpPr>
      <xdr:spPr bwMode="auto">
        <a:xfrm flipV="1">
          <a:off x="3606800" y="2417798"/>
          <a:ext cx="698500" cy="10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29647</xdr:rowOff>
    </xdr:from>
    <xdr:to>
      <xdr:col>18</xdr:col>
      <xdr:colOff>177800</xdr:colOff>
      <xdr:row>14</xdr:row>
      <xdr:rowOff>73886</xdr:rowOff>
    </xdr:to>
    <xdr:cxnSp macro="">
      <xdr:nvCxnSpPr>
        <xdr:cNvPr id="57" name="直線コネクタ 56"/>
        <xdr:cNvCxnSpPr/>
      </xdr:nvCxnSpPr>
      <xdr:spPr bwMode="auto">
        <a:xfrm>
          <a:off x="2908300" y="2477572"/>
          <a:ext cx="698500" cy="4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50079</xdr:rowOff>
    </xdr:from>
    <xdr:to>
      <xdr:col>29</xdr:col>
      <xdr:colOff>177800</xdr:colOff>
      <xdr:row>13</xdr:row>
      <xdr:rowOff>151679</xdr:rowOff>
    </xdr:to>
    <xdr:sp macro="" textlink="">
      <xdr:nvSpPr>
        <xdr:cNvPr id="67" name="楕円 66"/>
        <xdr:cNvSpPr/>
      </xdr:nvSpPr>
      <xdr:spPr bwMode="auto">
        <a:xfrm>
          <a:off x="5600700" y="2326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66606</xdr:rowOff>
    </xdr:from>
    <xdr:ext cx="762000" cy="259045"/>
    <xdr:sp macro="" textlink="">
      <xdr:nvSpPr>
        <xdr:cNvPr id="68" name="人口1人当たり決算額の推移該当値テキスト130"/>
        <xdr:cNvSpPr txBox="1"/>
      </xdr:nvSpPr>
      <xdr:spPr>
        <a:xfrm>
          <a:off x="5740400" y="217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96045</xdr:rowOff>
    </xdr:from>
    <xdr:to>
      <xdr:col>26</xdr:col>
      <xdr:colOff>101600</xdr:colOff>
      <xdr:row>14</xdr:row>
      <xdr:rowOff>26195</xdr:rowOff>
    </xdr:to>
    <xdr:sp macro="" textlink="">
      <xdr:nvSpPr>
        <xdr:cNvPr id="69" name="楕円 68"/>
        <xdr:cNvSpPr/>
      </xdr:nvSpPr>
      <xdr:spPr bwMode="auto">
        <a:xfrm>
          <a:off x="4953000" y="2372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36372</xdr:rowOff>
    </xdr:from>
    <xdr:ext cx="736600" cy="259045"/>
    <xdr:sp macro="" textlink="">
      <xdr:nvSpPr>
        <xdr:cNvPr id="70" name="テキスト ボックス 69"/>
        <xdr:cNvSpPr txBox="1"/>
      </xdr:nvSpPr>
      <xdr:spPr>
        <a:xfrm>
          <a:off x="4622800" y="214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90523</xdr:rowOff>
    </xdr:from>
    <xdr:to>
      <xdr:col>22</xdr:col>
      <xdr:colOff>165100</xdr:colOff>
      <xdr:row>14</xdr:row>
      <xdr:rowOff>20673</xdr:rowOff>
    </xdr:to>
    <xdr:sp macro="" textlink="">
      <xdr:nvSpPr>
        <xdr:cNvPr id="71" name="楕円 70"/>
        <xdr:cNvSpPr/>
      </xdr:nvSpPr>
      <xdr:spPr bwMode="auto">
        <a:xfrm>
          <a:off x="4254500" y="236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30850</xdr:rowOff>
    </xdr:from>
    <xdr:ext cx="762000" cy="259045"/>
    <xdr:sp macro="" textlink="">
      <xdr:nvSpPr>
        <xdr:cNvPr id="72" name="テキスト ボックス 71"/>
        <xdr:cNvSpPr txBox="1"/>
      </xdr:nvSpPr>
      <xdr:spPr>
        <a:xfrm>
          <a:off x="3924300" y="213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23086</xdr:rowOff>
    </xdr:from>
    <xdr:to>
      <xdr:col>19</xdr:col>
      <xdr:colOff>38100</xdr:colOff>
      <xdr:row>14</xdr:row>
      <xdr:rowOff>124686</xdr:rowOff>
    </xdr:to>
    <xdr:sp macro="" textlink="">
      <xdr:nvSpPr>
        <xdr:cNvPr id="73" name="楕円 72"/>
        <xdr:cNvSpPr/>
      </xdr:nvSpPr>
      <xdr:spPr bwMode="auto">
        <a:xfrm>
          <a:off x="3556000" y="247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134863</xdr:rowOff>
    </xdr:from>
    <xdr:ext cx="762000" cy="259045"/>
    <xdr:sp macro="" textlink="">
      <xdr:nvSpPr>
        <xdr:cNvPr id="74" name="テキスト ボックス 73"/>
        <xdr:cNvSpPr txBox="1"/>
      </xdr:nvSpPr>
      <xdr:spPr>
        <a:xfrm>
          <a:off x="3225800" y="223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150297</xdr:rowOff>
    </xdr:from>
    <xdr:to>
      <xdr:col>15</xdr:col>
      <xdr:colOff>101600</xdr:colOff>
      <xdr:row>14</xdr:row>
      <xdr:rowOff>80447</xdr:rowOff>
    </xdr:to>
    <xdr:sp macro="" textlink="">
      <xdr:nvSpPr>
        <xdr:cNvPr id="75" name="楕円 74"/>
        <xdr:cNvSpPr/>
      </xdr:nvSpPr>
      <xdr:spPr bwMode="auto">
        <a:xfrm>
          <a:off x="2857500" y="2426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90624</xdr:rowOff>
    </xdr:from>
    <xdr:ext cx="762000" cy="259045"/>
    <xdr:sp macro="" textlink="">
      <xdr:nvSpPr>
        <xdr:cNvPr id="76" name="テキスト ボックス 75"/>
        <xdr:cNvSpPr txBox="1"/>
      </xdr:nvSpPr>
      <xdr:spPr>
        <a:xfrm>
          <a:off x="2527300" y="21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62268</xdr:rowOff>
    </xdr:from>
    <xdr:to>
      <xdr:col>29</xdr:col>
      <xdr:colOff>127000</xdr:colOff>
      <xdr:row>35</xdr:row>
      <xdr:rowOff>99987</xdr:rowOff>
    </xdr:to>
    <xdr:cxnSp macro="">
      <xdr:nvCxnSpPr>
        <xdr:cNvPr id="110" name="直線コネクタ 109"/>
        <xdr:cNvCxnSpPr/>
      </xdr:nvCxnSpPr>
      <xdr:spPr bwMode="auto">
        <a:xfrm>
          <a:off x="5003800" y="6672618"/>
          <a:ext cx="6477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62268</xdr:rowOff>
    </xdr:from>
    <xdr:to>
      <xdr:col>26</xdr:col>
      <xdr:colOff>50800</xdr:colOff>
      <xdr:row>35</xdr:row>
      <xdr:rowOff>72441</xdr:rowOff>
    </xdr:to>
    <xdr:cxnSp macro="">
      <xdr:nvCxnSpPr>
        <xdr:cNvPr id="113" name="直線コネクタ 112"/>
        <xdr:cNvCxnSpPr/>
      </xdr:nvCxnSpPr>
      <xdr:spPr bwMode="auto">
        <a:xfrm flipV="1">
          <a:off x="4305300" y="6672618"/>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72441</xdr:rowOff>
    </xdr:from>
    <xdr:to>
      <xdr:col>22</xdr:col>
      <xdr:colOff>114300</xdr:colOff>
      <xdr:row>35</xdr:row>
      <xdr:rowOff>96006</xdr:rowOff>
    </xdr:to>
    <xdr:cxnSp macro="">
      <xdr:nvCxnSpPr>
        <xdr:cNvPr id="116" name="直線コネクタ 115"/>
        <xdr:cNvCxnSpPr/>
      </xdr:nvCxnSpPr>
      <xdr:spPr bwMode="auto">
        <a:xfrm flipV="1">
          <a:off x="3606800" y="6682791"/>
          <a:ext cx="698500" cy="23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42513</xdr:rowOff>
    </xdr:from>
    <xdr:to>
      <xdr:col>18</xdr:col>
      <xdr:colOff>177800</xdr:colOff>
      <xdr:row>35</xdr:row>
      <xdr:rowOff>96006</xdr:rowOff>
    </xdr:to>
    <xdr:cxnSp macro="">
      <xdr:nvCxnSpPr>
        <xdr:cNvPr id="119" name="直線コネクタ 118"/>
        <xdr:cNvCxnSpPr/>
      </xdr:nvCxnSpPr>
      <xdr:spPr bwMode="auto">
        <a:xfrm>
          <a:off x="2908300" y="6652863"/>
          <a:ext cx="6985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49187</xdr:rowOff>
    </xdr:from>
    <xdr:to>
      <xdr:col>29</xdr:col>
      <xdr:colOff>177800</xdr:colOff>
      <xdr:row>35</xdr:row>
      <xdr:rowOff>150787</xdr:rowOff>
    </xdr:to>
    <xdr:sp macro="" textlink="">
      <xdr:nvSpPr>
        <xdr:cNvPr id="129" name="楕円 128"/>
        <xdr:cNvSpPr/>
      </xdr:nvSpPr>
      <xdr:spPr bwMode="auto">
        <a:xfrm>
          <a:off x="5600700" y="665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237164</xdr:rowOff>
    </xdr:from>
    <xdr:ext cx="762000" cy="259045"/>
    <xdr:sp macro="" textlink="">
      <xdr:nvSpPr>
        <xdr:cNvPr id="130" name="人口1人当たり決算額の推移該当値テキスト445"/>
        <xdr:cNvSpPr txBox="1"/>
      </xdr:nvSpPr>
      <xdr:spPr>
        <a:xfrm>
          <a:off x="5740400" y="650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11468</xdr:rowOff>
    </xdr:from>
    <xdr:to>
      <xdr:col>26</xdr:col>
      <xdr:colOff>101600</xdr:colOff>
      <xdr:row>35</xdr:row>
      <xdr:rowOff>113068</xdr:rowOff>
    </xdr:to>
    <xdr:sp macro="" textlink="">
      <xdr:nvSpPr>
        <xdr:cNvPr id="131" name="楕円 130"/>
        <xdr:cNvSpPr/>
      </xdr:nvSpPr>
      <xdr:spPr bwMode="auto">
        <a:xfrm>
          <a:off x="4953000" y="662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123245</xdr:rowOff>
    </xdr:from>
    <xdr:ext cx="736600" cy="259045"/>
    <xdr:sp macro="" textlink="">
      <xdr:nvSpPr>
        <xdr:cNvPr id="132" name="テキスト ボックス 131"/>
        <xdr:cNvSpPr txBox="1"/>
      </xdr:nvSpPr>
      <xdr:spPr>
        <a:xfrm>
          <a:off x="4622800" y="6390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21641</xdr:rowOff>
    </xdr:from>
    <xdr:to>
      <xdr:col>22</xdr:col>
      <xdr:colOff>165100</xdr:colOff>
      <xdr:row>35</xdr:row>
      <xdr:rowOff>123241</xdr:rowOff>
    </xdr:to>
    <xdr:sp macro="" textlink="">
      <xdr:nvSpPr>
        <xdr:cNvPr id="133" name="楕円 132"/>
        <xdr:cNvSpPr/>
      </xdr:nvSpPr>
      <xdr:spPr bwMode="auto">
        <a:xfrm>
          <a:off x="4254500" y="663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133418</xdr:rowOff>
    </xdr:from>
    <xdr:ext cx="762000" cy="259045"/>
    <xdr:sp macro="" textlink="">
      <xdr:nvSpPr>
        <xdr:cNvPr id="134" name="テキスト ボックス 133"/>
        <xdr:cNvSpPr txBox="1"/>
      </xdr:nvSpPr>
      <xdr:spPr>
        <a:xfrm>
          <a:off x="3924300" y="640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45206</xdr:rowOff>
    </xdr:from>
    <xdr:to>
      <xdr:col>19</xdr:col>
      <xdr:colOff>38100</xdr:colOff>
      <xdr:row>35</xdr:row>
      <xdr:rowOff>146806</xdr:rowOff>
    </xdr:to>
    <xdr:sp macro="" textlink="">
      <xdr:nvSpPr>
        <xdr:cNvPr id="135" name="楕円 134"/>
        <xdr:cNvSpPr/>
      </xdr:nvSpPr>
      <xdr:spPr bwMode="auto">
        <a:xfrm>
          <a:off x="3556000" y="665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156983</xdr:rowOff>
    </xdr:from>
    <xdr:ext cx="762000" cy="259045"/>
    <xdr:sp macro="" textlink="">
      <xdr:nvSpPr>
        <xdr:cNvPr id="136" name="テキスト ボックス 135"/>
        <xdr:cNvSpPr txBox="1"/>
      </xdr:nvSpPr>
      <xdr:spPr>
        <a:xfrm>
          <a:off x="3225800" y="642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334613</xdr:rowOff>
    </xdr:from>
    <xdr:to>
      <xdr:col>15</xdr:col>
      <xdr:colOff>101600</xdr:colOff>
      <xdr:row>35</xdr:row>
      <xdr:rowOff>93313</xdr:rowOff>
    </xdr:to>
    <xdr:sp macro="" textlink="">
      <xdr:nvSpPr>
        <xdr:cNvPr id="137" name="楕円 136"/>
        <xdr:cNvSpPr/>
      </xdr:nvSpPr>
      <xdr:spPr bwMode="auto">
        <a:xfrm>
          <a:off x="2857500" y="660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103490</xdr:rowOff>
    </xdr:from>
    <xdr:ext cx="762000" cy="259045"/>
    <xdr:sp macro="" textlink="">
      <xdr:nvSpPr>
        <xdr:cNvPr id="138" name="テキスト ボックス 137"/>
        <xdr:cNvSpPr txBox="1"/>
      </xdr:nvSpPr>
      <xdr:spPr>
        <a:xfrm>
          <a:off x="2527300" y="637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8,835
8,817
239.65
10,378,790
9,863,248
441,590
5,142,227
9,213,161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8080</xdr:rowOff>
    </xdr:from>
    <xdr:to>
      <xdr:col>24</xdr:col>
      <xdr:colOff>63500</xdr:colOff>
      <xdr:row>34</xdr:row>
      <xdr:rowOff>55667</xdr:rowOff>
    </xdr:to>
    <xdr:cxnSp macro="">
      <xdr:nvCxnSpPr>
        <xdr:cNvPr id="61" name="直線コネクタ 60"/>
        <xdr:cNvCxnSpPr/>
      </xdr:nvCxnSpPr>
      <xdr:spPr>
        <a:xfrm flipV="1">
          <a:off x="3797300" y="5837380"/>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32913</xdr:rowOff>
    </xdr:from>
    <xdr:to>
      <xdr:col>19</xdr:col>
      <xdr:colOff>177800</xdr:colOff>
      <xdr:row>34</xdr:row>
      <xdr:rowOff>55667</xdr:rowOff>
    </xdr:to>
    <xdr:cxnSp macro="">
      <xdr:nvCxnSpPr>
        <xdr:cNvPr id="64" name="直線コネクタ 63"/>
        <xdr:cNvCxnSpPr/>
      </xdr:nvCxnSpPr>
      <xdr:spPr>
        <a:xfrm>
          <a:off x="2908300" y="5862213"/>
          <a:ext cx="889000" cy="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32913</xdr:rowOff>
    </xdr:from>
    <xdr:to>
      <xdr:col>15</xdr:col>
      <xdr:colOff>50800</xdr:colOff>
      <xdr:row>34</xdr:row>
      <xdr:rowOff>56756</xdr:rowOff>
    </xdr:to>
    <xdr:cxnSp macro="">
      <xdr:nvCxnSpPr>
        <xdr:cNvPr id="67" name="直線コネクタ 66"/>
        <xdr:cNvCxnSpPr/>
      </xdr:nvCxnSpPr>
      <xdr:spPr>
        <a:xfrm flipV="1">
          <a:off x="2019300" y="5862213"/>
          <a:ext cx="889000" cy="2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34841</xdr:rowOff>
    </xdr:from>
    <xdr:to>
      <xdr:col>10</xdr:col>
      <xdr:colOff>114300</xdr:colOff>
      <xdr:row>34</xdr:row>
      <xdr:rowOff>56756</xdr:rowOff>
    </xdr:to>
    <xdr:cxnSp macro="">
      <xdr:nvCxnSpPr>
        <xdr:cNvPr id="70" name="直線コネクタ 69"/>
        <xdr:cNvCxnSpPr/>
      </xdr:nvCxnSpPr>
      <xdr:spPr>
        <a:xfrm>
          <a:off x="1130300" y="5864141"/>
          <a:ext cx="8890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128730</xdr:rowOff>
    </xdr:from>
    <xdr:to>
      <xdr:col>24</xdr:col>
      <xdr:colOff>114300</xdr:colOff>
      <xdr:row>34</xdr:row>
      <xdr:rowOff>58880</xdr:rowOff>
    </xdr:to>
    <xdr:sp macro="" textlink="">
      <xdr:nvSpPr>
        <xdr:cNvPr id="80" name="楕円 79"/>
        <xdr:cNvSpPr/>
      </xdr:nvSpPr>
      <xdr:spPr>
        <a:xfrm>
          <a:off x="4584700" y="57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151607</xdr:rowOff>
    </xdr:from>
    <xdr:ext cx="599010" cy="259045"/>
    <xdr:sp macro="" textlink="">
      <xdr:nvSpPr>
        <xdr:cNvPr id="81" name="人件費該当値テキスト"/>
        <xdr:cNvSpPr txBox="1"/>
      </xdr:nvSpPr>
      <xdr:spPr>
        <a:xfrm>
          <a:off x="4686300" y="563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4867</xdr:rowOff>
    </xdr:from>
    <xdr:to>
      <xdr:col>20</xdr:col>
      <xdr:colOff>38100</xdr:colOff>
      <xdr:row>34</xdr:row>
      <xdr:rowOff>106467</xdr:rowOff>
    </xdr:to>
    <xdr:sp macro="" textlink="">
      <xdr:nvSpPr>
        <xdr:cNvPr id="82" name="楕円 81"/>
        <xdr:cNvSpPr/>
      </xdr:nvSpPr>
      <xdr:spPr>
        <a:xfrm>
          <a:off x="3746500" y="58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122994</xdr:rowOff>
    </xdr:from>
    <xdr:ext cx="599010" cy="259045"/>
    <xdr:sp macro="" textlink="">
      <xdr:nvSpPr>
        <xdr:cNvPr id="83" name="テキスト ボックス 82"/>
        <xdr:cNvSpPr txBox="1"/>
      </xdr:nvSpPr>
      <xdr:spPr>
        <a:xfrm>
          <a:off x="3497795" y="560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153563</xdr:rowOff>
    </xdr:from>
    <xdr:to>
      <xdr:col>15</xdr:col>
      <xdr:colOff>101600</xdr:colOff>
      <xdr:row>34</xdr:row>
      <xdr:rowOff>83713</xdr:rowOff>
    </xdr:to>
    <xdr:sp macro="" textlink="">
      <xdr:nvSpPr>
        <xdr:cNvPr id="84" name="楕円 83"/>
        <xdr:cNvSpPr/>
      </xdr:nvSpPr>
      <xdr:spPr>
        <a:xfrm>
          <a:off x="2857500" y="58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100240</xdr:rowOff>
    </xdr:from>
    <xdr:ext cx="599010" cy="259045"/>
    <xdr:sp macro="" textlink="">
      <xdr:nvSpPr>
        <xdr:cNvPr id="85" name="テキスト ボックス 84"/>
        <xdr:cNvSpPr txBox="1"/>
      </xdr:nvSpPr>
      <xdr:spPr>
        <a:xfrm>
          <a:off x="2608795" y="558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5956</xdr:rowOff>
    </xdr:from>
    <xdr:to>
      <xdr:col>10</xdr:col>
      <xdr:colOff>165100</xdr:colOff>
      <xdr:row>34</xdr:row>
      <xdr:rowOff>107556</xdr:rowOff>
    </xdr:to>
    <xdr:sp macro="" textlink="">
      <xdr:nvSpPr>
        <xdr:cNvPr id="86" name="楕円 85"/>
        <xdr:cNvSpPr/>
      </xdr:nvSpPr>
      <xdr:spPr>
        <a:xfrm>
          <a:off x="1968500" y="58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124083</xdr:rowOff>
    </xdr:from>
    <xdr:ext cx="599010" cy="259045"/>
    <xdr:sp macro="" textlink="">
      <xdr:nvSpPr>
        <xdr:cNvPr id="87" name="テキスト ボックス 86"/>
        <xdr:cNvSpPr txBox="1"/>
      </xdr:nvSpPr>
      <xdr:spPr>
        <a:xfrm>
          <a:off x="1719795" y="561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155491</xdr:rowOff>
    </xdr:from>
    <xdr:to>
      <xdr:col>6</xdr:col>
      <xdr:colOff>38100</xdr:colOff>
      <xdr:row>34</xdr:row>
      <xdr:rowOff>85641</xdr:rowOff>
    </xdr:to>
    <xdr:sp macro="" textlink="">
      <xdr:nvSpPr>
        <xdr:cNvPr id="88" name="楕円 87"/>
        <xdr:cNvSpPr/>
      </xdr:nvSpPr>
      <xdr:spPr>
        <a:xfrm>
          <a:off x="1079500" y="58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102168</xdr:rowOff>
    </xdr:from>
    <xdr:ext cx="599010" cy="259045"/>
    <xdr:sp macro="" textlink="">
      <xdr:nvSpPr>
        <xdr:cNvPr id="89" name="テキスト ボックス 88"/>
        <xdr:cNvSpPr txBox="1"/>
      </xdr:nvSpPr>
      <xdr:spPr>
        <a:xfrm>
          <a:off x="830795" y="55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60175</xdr:rowOff>
    </xdr:from>
    <xdr:to>
      <xdr:col>24</xdr:col>
      <xdr:colOff>63500</xdr:colOff>
      <xdr:row>55</xdr:row>
      <xdr:rowOff>84955</xdr:rowOff>
    </xdr:to>
    <xdr:cxnSp macro="">
      <xdr:nvCxnSpPr>
        <xdr:cNvPr id="116" name="直線コネクタ 115"/>
        <xdr:cNvCxnSpPr/>
      </xdr:nvCxnSpPr>
      <xdr:spPr>
        <a:xfrm flipV="1">
          <a:off x="3797300" y="9489925"/>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160717</xdr:rowOff>
    </xdr:from>
    <xdr:to>
      <xdr:col>19</xdr:col>
      <xdr:colOff>177800</xdr:colOff>
      <xdr:row>55</xdr:row>
      <xdr:rowOff>84955</xdr:rowOff>
    </xdr:to>
    <xdr:cxnSp macro="">
      <xdr:nvCxnSpPr>
        <xdr:cNvPr id="119" name="直線コネクタ 118"/>
        <xdr:cNvCxnSpPr/>
      </xdr:nvCxnSpPr>
      <xdr:spPr>
        <a:xfrm>
          <a:off x="2908300" y="9419017"/>
          <a:ext cx="889000" cy="9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160717</xdr:rowOff>
    </xdr:from>
    <xdr:to>
      <xdr:col>15</xdr:col>
      <xdr:colOff>50800</xdr:colOff>
      <xdr:row>55</xdr:row>
      <xdr:rowOff>78152</xdr:rowOff>
    </xdr:to>
    <xdr:cxnSp macro="">
      <xdr:nvCxnSpPr>
        <xdr:cNvPr id="122" name="直線コネクタ 121"/>
        <xdr:cNvCxnSpPr/>
      </xdr:nvCxnSpPr>
      <xdr:spPr>
        <a:xfrm flipV="1">
          <a:off x="2019300" y="9419017"/>
          <a:ext cx="889000" cy="8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78152</xdr:rowOff>
    </xdr:from>
    <xdr:to>
      <xdr:col>10</xdr:col>
      <xdr:colOff>114300</xdr:colOff>
      <xdr:row>55</xdr:row>
      <xdr:rowOff>133857</xdr:rowOff>
    </xdr:to>
    <xdr:cxnSp macro="">
      <xdr:nvCxnSpPr>
        <xdr:cNvPr id="125" name="直線コネクタ 124"/>
        <xdr:cNvCxnSpPr/>
      </xdr:nvCxnSpPr>
      <xdr:spPr>
        <a:xfrm flipV="1">
          <a:off x="1130300" y="9507902"/>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9375</xdr:rowOff>
    </xdr:from>
    <xdr:to>
      <xdr:col>24</xdr:col>
      <xdr:colOff>114300</xdr:colOff>
      <xdr:row>55</xdr:row>
      <xdr:rowOff>110975</xdr:rowOff>
    </xdr:to>
    <xdr:sp macro="" textlink="">
      <xdr:nvSpPr>
        <xdr:cNvPr id="135" name="楕円 134"/>
        <xdr:cNvSpPr/>
      </xdr:nvSpPr>
      <xdr:spPr>
        <a:xfrm>
          <a:off x="4584700" y="94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32252</xdr:rowOff>
    </xdr:from>
    <xdr:ext cx="599010" cy="259045"/>
    <xdr:sp macro="" textlink="">
      <xdr:nvSpPr>
        <xdr:cNvPr id="136" name="物件費該当値テキスト"/>
        <xdr:cNvSpPr txBox="1"/>
      </xdr:nvSpPr>
      <xdr:spPr>
        <a:xfrm>
          <a:off x="4686300" y="929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34155</xdr:rowOff>
    </xdr:from>
    <xdr:to>
      <xdr:col>20</xdr:col>
      <xdr:colOff>38100</xdr:colOff>
      <xdr:row>55</xdr:row>
      <xdr:rowOff>135755</xdr:rowOff>
    </xdr:to>
    <xdr:sp macro="" textlink="">
      <xdr:nvSpPr>
        <xdr:cNvPr id="137" name="楕円 136"/>
        <xdr:cNvSpPr/>
      </xdr:nvSpPr>
      <xdr:spPr>
        <a:xfrm>
          <a:off x="3746500" y="9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152282</xdr:rowOff>
    </xdr:from>
    <xdr:ext cx="599010" cy="259045"/>
    <xdr:sp macro="" textlink="">
      <xdr:nvSpPr>
        <xdr:cNvPr id="138" name="テキスト ボックス 137"/>
        <xdr:cNvSpPr txBox="1"/>
      </xdr:nvSpPr>
      <xdr:spPr>
        <a:xfrm>
          <a:off x="3497795" y="923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109917</xdr:rowOff>
    </xdr:from>
    <xdr:to>
      <xdr:col>15</xdr:col>
      <xdr:colOff>101600</xdr:colOff>
      <xdr:row>55</xdr:row>
      <xdr:rowOff>40067</xdr:rowOff>
    </xdr:to>
    <xdr:sp macro="" textlink="">
      <xdr:nvSpPr>
        <xdr:cNvPr id="139" name="楕円 138"/>
        <xdr:cNvSpPr/>
      </xdr:nvSpPr>
      <xdr:spPr>
        <a:xfrm>
          <a:off x="2857500" y="93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56594</xdr:rowOff>
    </xdr:from>
    <xdr:ext cx="599010" cy="259045"/>
    <xdr:sp macro="" textlink="">
      <xdr:nvSpPr>
        <xdr:cNvPr id="140" name="テキスト ボックス 139"/>
        <xdr:cNvSpPr txBox="1"/>
      </xdr:nvSpPr>
      <xdr:spPr>
        <a:xfrm>
          <a:off x="2608795" y="91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27352</xdr:rowOff>
    </xdr:from>
    <xdr:to>
      <xdr:col>10</xdr:col>
      <xdr:colOff>165100</xdr:colOff>
      <xdr:row>55</xdr:row>
      <xdr:rowOff>128952</xdr:rowOff>
    </xdr:to>
    <xdr:sp macro="" textlink="">
      <xdr:nvSpPr>
        <xdr:cNvPr id="141" name="楕円 140"/>
        <xdr:cNvSpPr/>
      </xdr:nvSpPr>
      <xdr:spPr>
        <a:xfrm>
          <a:off x="1968500" y="94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145479</xdr:rowOff>
    </xdr:from>
    <xdr:ext cx="599010" cy="259045"/>
    <xdr:sp macro="" textlink="">
      <xdr:nvSpPr>
        <xdr:cNvPr id="142" name="テキスト ボックス 141"/>
        <xdr:cNvSpPr txBox="1"/>
      </xdr:nvSpPr>
      <xdr:spPr>
        <a:xfrm>
          <a:off x="1719795" y="923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83057</xdr:rowOff>
    </xdr:from>
    <xdr:to>
      <xdr:col>6</xdr:col>
      <xdr:colOff>38100</xdr:colOff>
      <xdr:row>56</xdr:row>
      <xdr:rowOff>13207</xdr:rowOff>
    </xdr:to>
    <xdr:sp macro="" textlink="">
      <xdr:nvSpPr>
        <xdr:cNvPr id="143" name="楕円 142"/>
        <xdr:cNvSpPr/>
      </xdr:nvSpPr>
      <xdr:spPr>
        <a:xfrm>
          <a:off x="1079500" y="95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29734</xdr:rowOff>
    </xdr:from>
    <xdr:ext cx="599010" cy="259045"/>
    <xdr:sp macro="" textlink="">
      <xdr:nvSpPr>
        <xdr:cNvPr id="144" name="テキスト ボックス 143"/>
        <xdr:cNvSpPr txBox="1"/>
      </xdr:nvSpPr>
      <xdr:spPr>
        <a:xfrm>
          <a:off x="830795" y="928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109776</xdr:rowOff>
    </xdr:from>
    <xdr:to>
      <xdr:col>24</xdr:col>
      <xdr:colOff>63500</xdr:colOff>
      <xdr:row>76</xdr:row>
      <xdr:rowOff>157851</xdr:rowOff>
    </xdr:to>
    <xdr:cxnSp macro="">
      <xdr:nvCxnSpPr>
        <xdr:cNvPr id="171" name="直線コネクタ 170"/>
        <xdr:cNvCxnSpPr/>
      </xdr:nvCxnSpPr>
      <xdr:spPr>
        <a:xfrm flipV="1">
          <a:off x="3797300" y="13139976"/>
          <a:ext cx="8382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157851</xdr:rowOff>
    </xdr:from>
    <xdr:to>
      <xdr:col>19</xdr:col>
      <xdr:colOff>177800</xdr:colOff>
      <xdr:row>77</xdr:row>
      <xdr:rowOff>34933</xdr:rowOff>
    </xdr:to>
    <xdr:cxnSp macro="">
      <xdr:nvCxnSpPr>
        <xdr:cNvPr id="174" name="直線コネクタ 173"/>
        <xdr:cNvCxnSpPr/>
      </xdr:nvCxnSpPr>
      <xdr:spPr>
        <a:xfrm flipV="1">
          <a:off x="2908300" y="13188051"/>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34933</xdr:rowOff>
    </xdr:from>
    <xdr:to>
      <xdr:col>15</xdr:col>
      <xdr:colOff>50800</xdr:colOff>
      <xdr:row>77</xdr:row>
      <xdr:rowOff>44968</xdr:rowOff>
    </xdr:to>
    <xdr:cxnSp macro="">
      <xdr:nvCxnSpPr>
        <xdr:cNvPr id="177" name="直線コネクタ 176"/>
        <xdr:cNvCxnSpPr/>
      </xdr:nvCxnSpPr>
      <xdr:spPr>
        <a:xfrm flipV="1">
          <a:off x="2019300" y="13236583"/>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44968</xdr:rowOff>
    </xdr:from>
    <xdr:to>
      <xdr:col>10</xdr:col>
      <xdr:colOff>114300</xdr:colOff>
      <xdr:row>77</xdr:row>
      <xdr:rowOff>79235</xdr:rowOff>
    </xdr:to>
    <xdr:cxnSp macro="">
      <xdr:nvCxnSpPr>
        <xdr:cNvPr id="180" name="直線コネクタ 179"/>
        <xdr:cNvCxnSpPr/>
      </xdr:nvCxnSpPr>
      <xdr:spPr>
        <a:xfrm flipV="1">
          <a:off x="1130300" y="13246618"/>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58976</xdr:rowOff>
    </xdr:from>
    <xdr:to>
      <xdr:col>24</xdr:col>
      <xdr:colOff>114300</xdr:colOff>
      <xdr:row>76</xdr:row>
      <xdr:rowOff>160576</xdr:rowOff>
    </xdr:to>
    <xdr:sp macro="" textlink="">
      <xdr:nvSpPr>
        <xdr:cNvPr id="190" name="楕円 189"/>
        <xdr:cNvSpPr/>
      </xdr:nvSpPr>
      <xdr:spPr>
        <a:xfrm>
          <a:off x="4584700" y="1308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81853</xdr:rowOff>
    </xdr:from>
    <xdr:ext cx="534377" cy="259045"/>
    <xdr:sp macro="" textlink="">
      <xdr:nvSpPr>
        <xdr:cNvPr id="191" name="維持補修費該当値テキスト"/>
        <xdr:cNvSpPr txBox="1"/>
      </xdr:nvSpPr>
      <xdr:spPr>
        <a:xfrm>
          <a:off x="4686300" y="1294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107051</xdr:rowOff>
    </xdr:from>
    <xdr:to>
      <xdr:col>20</xdr:col>
      <xdr:colOff>38100</xdr:colOff>
      <xdr:row>77</xdr:row>
      <xdr:rowOff>37201</xdr:rowOff>
    </xdr:to>
    <xdr:sp macro="" textlink="">
      <xdr:nvSpPr>
        <xdr:cNvPr id="192" name="楕円 191"/>
        <xdr:cNvSpPr/>
      </xdr:nvSpPr>
      <xdr:spPr>
        <a:xfrm>
          <a:off x="3746500" y="131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53728</xdr:rowOff>
    </xdr:from>
    <xdr:ext cx="534377" cy="259045"/>
    <xdr:sp macro="" textlink="">
      <xdr:nvSpPr>
        <xdr:cNvPr id="193" name="テキスト ボックス 192"/>
        <xdr:cNvSpPr txBox="1"/>
      </xdr:nvSpPr>
      <xdr:spPr>
        <a:xfrm>
          <a:off x="3530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155583</xdr:rowOff>
    </xdr:from>
    <xdr:to>
      <xdr:col>15</xdr:col>
      <xdr:colOff>101600</xdr:colOff>
      <xdr:row>77</xdr:row>
      <xdr:rowOff>85733</xdr:rowOff>
    </xdr:to>
    <xdr:sp macro="" textlink="">
      <xdr:nvSpPr>
        <xdr:cNvPr id="194" name="楕円 193"/>
        <xdr:cNvSpPr/>
      </xdr:nvSpPr>
      <xdr:spPr>
        <a:xfrm>
          <a:off x="2857500" y="131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102260</xdr:rowOff>
    </xdr:from>
    <xdr:ext cx="534377" cy="259045"/>
    <xdr:sp macro="" textlink="">
      <xdr:nvSpPr>
        <xdr:cNvPr id="195" name="テキスト ボックス 194"/>
        <xdr:cNvSpPr txBox="1"/>
      </xdr:nvSpPr>
      <xdr:spPr>
        <a:xfrm>
          <a:off x="2641111" y="129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165618</xdr:rowOff>
    </xdr:from>
    <xdr:to>
      <xdr:col>10</xdr:col>
      <xdr:colOff>165100</xdr:colOff>
      <xdr:row>77</xdr:row>
      <xdr:rowOff>95768</xdr:rowOff>
    </xdr:to>
    <xdr:sp macro="" textlink="">
      <xdr:nvSpPr>
        <xdr:cNvPr id="196" name="楕円 195"/>
        <xdr:cNvSpPr/>
      </xdr:nvSpPr>
      <xdr:spPr>
        <a:xfrm>
          <a:off x="1968500" y="131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112295</xdr:rowOff>
    </xdr:from>
    <xdr:ext cx="534377" cy="259045"/>
    <xdr:sp macro="" textlink="">
      <xdr:nvSpPr>
        <xdr:cNvPr id="197" name="テキスト ボックス 196"/>
        <xdr:cNvSpPr txBox="1"/>
      </xdr:nvSpPr>
      <xdr:spPr>
        <a:xfrm>
          <a:off x="1752111" y="129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28435</xdr:rowOff>
    </xdr:from>
    <xdr:to>
      <xdr:col>6</xdr:col>
      <xdr:colOff>38100</xdr:colOff>
      <xdr:row>77</xdr:row>
      <xdr:rowOff>130035</xdr:rowOff>
    </xdr:to>
    <xdr:sp macro="" textlink="">
      <xdr:nvSpPr>
        <xdr:cNvPr id="198" name="楕円 197"/>
        <xdr:cNvSpPr/>
      </xdr:nvSpPr>
      <xdr:spPr>
        <a:xfrm>
          <a:off x="1079500" y="132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146562</xdr:rowOff>
    </xdr:from>
    <xdr:ext cx="534377" cy="259045"/>
    <xdr:sp macro="" textlink="">
      <xdr:nvSpPr>
        <xdr:cNvPr id="199" name="テキスト ボックス 198"/>
        <xdr:cNvSpPr txBox="1"/>
      </xdr:nvSpPr>
      <xdr:spPr>
        <a:xfrm>
          <a:off x="863111" y="1300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129789</xdr:rowOff>
    </xdr:from>
    <xdr:to>
      <xdr:col>24</xdr:col>
      <xdr:colOff>63500</xdr:colOff>
      <xdr:row>96</xdr:row>
      <xdr:rowOff>26167</xdr:rowOff>
    </xdr:to>
    <xdr:cxnSp macro="">
      <xdr:nvCxnSpPr>
        <xdr:cNvPr id="231" name="直線コネクタ 230"/>
        <xdr:cNvCxnSpPr/>
      </xdr:nvCxnSpPr>
      <xdr:spPr>
        <a:xfrm>
          <a:off x="3797300" y="16417539"/>
          <a:ext cx="838200" cy="6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129789</xdr:rowOff>
    </xdr:from>
    <xdr:to>
      <xdr:col>19</xdr:col>
      <xdr:colOff>177800</xdr:colOff>
      <xdr:row>96</xdr:row>
      <xdr:rowOff>2426</xdr:rowOff>
    </xdr:to>
    <xdr:cxnSp macro="">
      <xdr:nvCxnSpPr>
        <xdr:cNvPr id="234" name="直線コネクタ 233"/>
        <xdr:cNvCxnSpPr/>
      </xdr:nvCxnSpPr>
      <xdr:spPr>
        <a:xfrm flipV="1">
          <a:off x="2908300" y="1641753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2426</xdr:rowOff>
    </xdr:from>
    <xdr:to>
      <xdr:col>15</xdr:col>
      <xdr:colOff>50800</xdr:colOff>
      <xdr:row>96</xdr:row>
      <xdr:rowOff>98357</xdr:rowOff>
    </xdr:to>
    <xdr:cxnSp macro="">
      <xdr:nvCxnSpPr>
        <xdr:cNvPr id="237" name="直線コネクタ 236"/>
        <xdr:cNvCxnSpPr/>
      </xdr:nvCxnSpPr>
      <xdr:spPr>
        <a:xfrm flipV="1">
          <a:off x="2019300" y="16461626"/>
          <a:ext cx="889000" cy="9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98357</xdr:rowOff>
    </xdr:from>
    <xdr:to>
      <xdr:col>10</xdr:col>
      <xdr:colOff>114300</xdr:colOff>
      <xdr:row>96</xdr:row>
      <xdr:rowOff>166055</xdr:rowOff>
    </xdr:to>
    <xdr:cxnSp macro="">
      <xdr:nvCxnSpPr>
        <xdr:cNvPr id="240" name="直線コネクタ 239"/>
        <xdr:cNvCxnSpPr/>
      </xdr:nvCxnSpPr>
      <xdr:spPr>
        <a:xfrm flipV="1">
          <a:off x="1130300" y="16557557"/>
          <a:ext cx="889000" cy="6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146817</xdr:rowOff>
    </xdr:from>
    <xdr:to>
      <xdr:col>24</xdr:col>
      <xdr:colOff>114300</xdr:colOff>
      <xdr:row>96</xdr:row>
      <xdr:rowOff>76967</xdr:rowOff>
    </xdr:to>
    <xdr:sp macro="" textlink="">
      <xdr:nvSpPr>
        <xdr:cNvPr id="250" name="楕円 249"/>
        <xdr:cNvSpPr/>
      </xdr:nvSpPr>
      <xdr:spPr>
        <a:xfrm>
          <a:off x="4584700" y="164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169694</xdr:rowOff>
    </xdr:from>
    <xdr:ext cx="534377" cy="259045"/>
    <xdr:sp macro="" textlink="">
      <xdr:nvSpPr>
        <xdr:cNvPr id="251" name="扶助費該当値テキスト"/>
        <xdr:cNvSpPr txBox="1"/>
      </xdr:nvSpPr>
      <xdr:spPr>
        <a:xfrm>
          <a:off x="4686300" y="1628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78989</xdr:rowOff>
    </xdr:from>
    <xdr:to>
      <xdr:col>20</xdr:col>
      <xdr:colOff>38100</xdr:colOff>
      <xdr:row>96</xdr:row>
      <xdr:rowOff>9139</xdr:rowOff>
    </xdr:to>
    <xdr:sp macro="" textlink="">
      <xdr:nvSpPr>
        <xdr:cNvPr id="252" name="楕円 251"/>
        <xdr:cNvSpPr/>
      </xdr:nvSpPr>
      <xdr:spPr>
        <a:xfrm>
          <a:off x="3746500" y="16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25666</xdr:rowOff>
    </xdr:from>
    <xdr:ext cx="534377" cy="259045"/>
    <xdr:sp macro="" textlink="">
      <xdr:nvSpPr>
        <xdr:cNvPr id="253" name="テキスト ボックス 252"/>
        <xdr:cNvSpPr txBox="1"/>
      </xdr:nvSpPr>
      <xdr:spPr>
        <a:xfrm>
          <a:off x="3530111" y="161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123076</xdr:rowOff>
    </xdr:from>
    <xdr:to>
      <xdr:col>15</xdr:col>
      <xdr:colOff>101600</xdr:colOff>
      <xdr:row>96</xdr:row>
      <xdr:rowOff>53226</xdr:rowOff>
    </xdr:to>
    <xdr:sp macro="" textlink="">
      <xdr:nvSpPr>
        <xdr:cNvPr id="254" name="楕円 253"/>
        <xdr:cNvSpPr/>
      </xdr:nvSpPr>
      <xdr:spPr>
        <a:xfrm>
          <a:off x="2857500" y="164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69753</xdr:rowOff>
    </xdr:from>
    <xdr:ext cx="534377" cy="259045"/>
    <xdr:sp macro="" textlink="">
      <xdr:nvSpPr>
        <xdr:cNvPr id="255" name="テキスト ボックス 254"/>
        <xdr:cNvSpPr txBox="1"/>
      </xdr:nvSpPr>
      <xdr:spPr>
        <a:xfrm>
          <a:off x="2641111" y="161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47557</xdr:rowOff>
    </xdr:from>
    <xdr:to>
      <xdr:col>10</xdr:col>
      <xdr:colOff>165100</xdr:colOff>
      <xdr:row>96</xdr:row>
      <xdr:rowOff>149157</xdr:rowOff>
    </xdr:to>
    <xdr:sp macro="" textlink="">
      <xdr:nvSpPr>
        <xdr:cNvPr id="256" name="楕円 255"/>
        <xdr:cNvSpPr/>
      </xdr:nvSpPr>
      <xdr:spPr>
        <a:xfrm>
          <a:off x="1968500" y="165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165684</xdr:rowOff>
    </xdr:from>
    <xdr:ext cx="534377" cy="259045"/>
    <xdr:sp macro="" textlink="">
      <xdr:nvSpPr>
        <xdr:cNvPr id="257" name="テキスト ボックス 256"/>
        <xdr:cNvSpPr txBox="1"/>
      </xdr:nvSpPr>
      <xdr:spPr>
        <a:xfrm>
          <a:off x="1752111" y="162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115255</xdr:rowOff>
    </xdr:from>
    <xdr:to>
      <xdr:col>6</xdr:col>
      <xdr:colOff>38100</xdr:colOff>
      <xdr:row>97</xdr:row>
      <xdr:rowOff>45405</xdr:rowOff>
    </xdr:to>
    <xdr:sp macro="" textlink="">
      <xdr:nvSpPr>
        <xdr:cNvPr id="258" name="楕円 257"/>
        <xdr:cNvSpPr/>
      </xdr:nvSpPr>
      <xdr:spPr>
        <a:xfrm>
          <a:off x="1079500" y="165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61932</xdr:rowOff>
    </xdr:from>
    <xdr:ext cx="534377" cy="259045"/>
    <xdr:sp macro="" textlink="">
      <xdr:nvSpPr>
        <xdr:cNvPr id="259" name="テキスト ボックス 258"/>
        <xdr:cNvSpPr txBox="1"/>
      </xdr:nvSpPr>
      <xdr:spPr>
        <a:xfrm>
          <a:off x="863111" y="1634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136301</xdr:rowOff>
    </xdr:from>
    <xdr:to>
      <xdr:col>55</xdr:col>
      <xdr:colOff>0</xdr:colOff>
      <xdr:row>37</xdr:row>
      <xdr:rowOff>32868</xdr:rowOff>
    </xdr:to>
    <xdr:cxnSp macro="">
      <xdr:nvCxnSpPr>
        <xdr:cNvPr id="288" name="直線コネクタ 287"/>
        <xdr:cNvCxnSpPr/>
      </xdr:nvCxnSpPr>
      <xdr:spPr>
        <a:xfrm flipV="1">
          <a:off x="9639300" y="6308501"/>
          <a:ext cx="838200" cy="6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9737</xdr:rowOff>
    </xdr:from>
    <xdr:to>
      <xdr:col>50</xdr:col>
      <xdr:colOff>114300</xdr:colOff>
      <xdr:row>37</xdr:row>
      <xdr:rowOff>32868</xdr:rowOff>
    </xdr:to>
    <xdr:cxnSp macro="">
      <xdr:nvCxnSpPr>
        <xdr:cNvPr id="291" name="直線コネクタ 290"/>
        <xdr:cNvCxnSpPr/>
      </xdr:nvCxnSpPr>
      <xdr:spPr>
        <a:xfrm>
          <a:off x="8750300" y="6353387"/>
          <a:ext cx="889000" cy="2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9737</xdr:rowOff>
    </xdr:from>
    <xdr:to>
      <xdr:col>45</xdr:col>
      <xdr:colOff>177800</xdr:colOff>
      <xdr:row>37</xdr:row>
      <xdr:rowOff>68579</xdr:rowOff>
    </xdr:to>
    <xdr:cxnSp macro="">
      <xdr:nvCxnSpPr>
        <xdr:cNvPr id="294" name="直線コネクタ 293"/>
        <xdr:cNvCxnSpPr/>
      </xdr:nvCxnSpPr>
      <xdr:spPr>
        <a:xfrm flipV="1">
          <a:off x="7861300" y="6353387"/>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68579</xdr:rowOff>
    </xdr:from>
    <xdr:to>
      <xdr:col>41</xdr:col>
      <xdr:colOff>50800</xdr:colOff>
      <xdr:row>37</xdr:row>
      <xdr:rowOff>123092</xdr:rowOff>
    </xdr:to>
    <xdr:cxnSp macro="">
      <xdr:nvCxnSpPr>
        <xdr:cNvPr id="297" name="直線コネクタ 296"/>
        <xdr:cNvCxnSpPr/>
      </xdr:nvCxnSpPr>
      <xdr:spPr>
        <a:xfrm flipV="1">
          <a:off x="6972300" y="6412229"/>
          <a:ext cx="889000" cy="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85501</xdr:rowOff>
    </xdr:from>
    <xdr:to>
      <xdr:col>55</xdr:col>
      <xdr:colOff>50800</xdr:colOff>
      <xdr:row>37</xdr:row>
      <xdr:rowOff>15651</xdr:rowOff>
    </xdr:to>
    <xdr:sp macro="" textlink="">
      <xdr:nvSpPr>
        <xdr:cNvPr id="307" name="楕円 306"/>
        <xdr:cNvSpPr/>
      </xdr:nvSpPr>
      <xdr:spPr>
        <a:xfrm>
          <a:off x="10426700" y="62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63928</xdr:rowOff>
    </xdr:from>
    <xdr:ext cx="599010" cy="259045"/>
    <xdr:sp macro="" textlink="">
      <xdr:nvSpPr>
        <xdr:cNvPr id="308" name="補助費等該当値テキスト"/>
        <xdr:cNvSpPr txBox="1"/>
      </xdr:nvSpPr>
      <xdr:spPr>
        <a:xfrm>
          <a:off x="10528300" y="623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153518</xdr:rowOff>
    </xdr:from>
    <xdr:to>
      <xdr:col>50</xdr:col>
      <xdr:colOff>165100</xdr:colOff>
      <xdr:row>37</xdr:row>
      <xdr:rowOff>83668</xdr:rowOff>
    </xdr:to>
    <xdr:sp macro="" textlink="">
      <xdr:nvSpPr>
        <xdr:cNvPr id="309" name="楕円 308"/>
        <xdr:cNvSpPr/>
      </xdr:nvSpPr>
      <xdr:spPr>
        <a:xfrm>
          <a:off x="9588500" y="63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74795</xdr:rowOff>
    </xdr:from>
    <xdr:ext cx="534377" cy="259045"/>
    <xdr:sp macro="" textlink="">
      <xdr:nvSpPr>
        <xdr:cNvPr id="310" name="テキスト ボックス 309"/>
        <xdr:cNvSpPr txBox="1"/>
      </xdr:nvSpPr>
      <xdr:spPr>
        <a:xfrm>
          <a:off x="9372111" y="64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130387</xdr:rowOff>
    </xdr:from>
    <xdr:to>
      <xdr:col>46</xdr:col>
      <xdr:colOff>38100</xdr:colOff>
      <xdr:row>37</xdr:row>
      <xdr:rowOff>60537</xdr:rowOff>
    </xdr:to>
    <xdr:sp macro="" textlink="">
      <xdr:nvSpPr>
        <xdr:cNvPr id="311" name="楕円 310"/>
        <xdr:cNvSpPr/>
      </xdr:nvSpPr>
      <xdr:spPr>
        <a:xfrm>
          <a:off x="8699500" y="63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51664</xdr:rowOff>
    </xdr:from>
    <xdr:ext cx="534377" cy="259045"/>
    <xdr:sp macro="" textlink="">
      <xdr:nvSpPr>
        <xdr:cNvPr id="312" name="テキスト ボックス 311"/>
        <xdr:cNvSpPr txBox="1"/>
      </xdr:nvSpPr>
      <xdr:spPr>
        <a:xfrm>
          <a:off x="8483111" y="63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17779</xdr:rowOff>
    </xdr:from>
    <xdr:to>
      <xdr:col>41</xdr:col>
      <xdr:colOff>101600</xdr:colOff>
      <xdr:row>37</xdr:row>
      <xdr:rowOff>119379</xdr:rowOff>
    </xdr:to>
    <xdr:sp macro="" textlink="">
      <xdr:nvSpPr>
        <xdr:cNvPr id="313" name="楕円 312"/>
        <xdr:cNvSpPr/>
      </xdr:nvSpPr>
      <xdr:spPr>
        <a:xfrm>
          <a:off x="7810500" y="63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110506</xdr:rowOff>
    </xdr:from>
    <xdr:ext cx="534377" cy="259045"/>
    <xdr:sp macro="" textlink="">
      <xdr:nvSpPr>
        <xdr:cNvPr id="314" name="テキスト ボックス 313"/>
        <xdr:cNvSpPr txBox="1"/>
      </xdr:nvSpPr>
      <xdr:spPr>
        <a:xfrm>
          <a:off x="7594111" y="64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72292</xdr:rowOff>
    </xdr:from>
    <xdr:to>
      <xdr:col>36</xdr:col>
      <xdr:colOff>165100</xdr:colOff>
      <xdr:row>38</xdr:row>
      <xdr:rowOff>2442</xdr:rowOff>
    </xdr:to>
    <xdr:sp macro="" textlink="">
      <xdr:nvSpPr>
        <xdr:cNvPr id="315" name="楕円 314"/>
        <xdr:cNvSpPr/>
      </xdr:nvSpPr>
      <xdr:spPr>
        <a:xfrm>
          <a:off x="6921500" y="641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165019</xdr:rowOff>
    </xdr:from>
    <xdr:ext cx="534377" cy="259045"/>
    <xdr:sp macro="" textlink="">
      <xdr:nvSpPr>
        <xdr:cNvPr id="316" name="テキスト ボックス 315"/>
        <xdr:cNvSpPr txBox="1"/>
      </xdr:nvSpPr>
      <xdr:spPr>
        <a:xfrm>
          <a:off x="6705111" y="650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18348</xdr:rowOff>
    </xdr:from>
    <xdr:to>
      <xdr:col>55</xdr:col>
      <xdr:colOff>0</xdr:colOff>
      <xdr:row>57</xdr:row>
      <xdr:rowOff>77115</xdr:rowOff>
    </xdr:to>
    <xdr:cxnSp macro="">
      <xdr:nvCxnSpPr>
        <xdr:cNvPr id="345" name="直線コネクタ 344"/>
        <xdr:cNvCxnSpPr/>
      </xdr:nvCxnSpPr>
      <xdr:spPr>
        <a:xfrm flipV="1">
          <a:off x="9639300" y="9790998"/>
          <a:ext cx="8382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77115</xdr:rowOff>
    </xdr:from>
    <xdr:to>
      <xdr:col>50</xdr:col>
      <xdr:colOff>114300</xdr:colOff>
      <xdr:row>58</xdr:row>
      <xdr:rowOff>9111</xdr:rowOff>
    </xdr:to>
    <xdr:cxnSp macro="">
      <xdr:nvCxnSpPr>
        <xdr:cNvPr id="348" name="直線コネクタ 347"/>
        <xdr:cNvCxnSpPr/>
      </xdr:nvCxnSpPr>
      <xdr:spPr>
        <a:xfrm flipV="1">
          <a:off x="8750300" y="9849765"/>
          <a:ext cx="889000" cy="10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6792</xdr:rowOff>
    </xdr:from>
    <xdr:to>
      <xdr:col>45</xdr:col>
      <xdr:colOff>177800</xdr:colOff>
      <xdr:row>58</xdr:row>
      <xdr:rowOff>9111</xdr:rowOff>
    </xdr:to>
    <xdr:cxnSp macro="">
      <xdr:nvCxnSpPr>
        <xdr:cNvPr id="351" name="直線コネクタ 350"/>
        <xdr:cNvCxnSpPr/>
      </xdr:nvCxnSpPr>
      <xdr:spPr>
        <a:xfrm>
          <a:off x="7861300" y="9950892"/>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139917</xdr:rowOff>
    </xdr:from>
    <xdr:to>
      <xdr:col>41</xdr:col>
      <xdr:colOff>50800</xdr:colOff>
      <xdr:row>58</xdr:row>
      <xdr:rowOff>6792</xdr:rowOff>
    </xdr:to>
    <xdr:cxnSp macro="">
      <xdr:nvCxnSpPr>
        <xdr:cNvPr id="354" name="直線コネクタ 353"/>
        <xdr:cNvCxnSpPr/>
      </xdr:nvCxnSpPr>
      <xdr:spPr>
        <a:xfrm>
          <a:off x="6972300" y="9912567"/>
          <a:ext cx="889000" cy="3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138998</xdr:rowOff>
    </xdr:from>
    <xdr:to>
      <xdr:col>55</xdr:col>
      <xdr:colOff>50800</xdr:colOff>
      <xdr:row>57</xdr:row>
      <xdr:rowOff>69148</xdr:rowOff>
    </xdr:to>
    <xdr:sp macro="" textlink="">
      <xdr:nvSpPr>
        <xdr:cNvPr id="364" name="楕円 363"/>
        <xdr:cNvSpPr/>
      </xdr:nvSpPr>
      <xdr:spPr>
        <a:xfrm>
          <a:off x="10426700" y="97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161875</xdr:rowOff>
    </xdr:from>
    <xdr:ext cx="599010" cy="259045"/>
    <xdr:sp macro="" textlink="">
      <xdr:nvSpPr>
        <xdr:cNvPr id="365" name="普通建設事業費該当値テキスト"/>
        <xdr:cNvSpPr txBox="1"/>
      </xdr:nvSpPr>
      <xdr:spPr>
        <a:xfrm>
          <a:off x="10528300" y="959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26315</xdr:rowOff>
    </xdr:from>
    <xdr:to>
      <xdr:col>50</xdr:col>
      <xdr:colOff>165100</xdr:colOff>
      <xdr:row>57</xdr:row>
      <xdr:rowOff>127915</xdr:rowOff>
    </xdr:to>
    <xdr:sp macro="" textlink="">
      <xdr:nvSpPr>
        <xdr:cNvPr id="366" name="楕円 365"/>
        <xdr:cNvSpPr/>
      </xdr:nvSpPr>
      <xdr:spPr>
        <a:xfrm>
          <a:off x="9588500" y="97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144442</xdr:rowOff>
    </xdr:from>
    <xdr:ext cx="599010" cy="259045"/>
    <xdr:sp macro="" textlink="">
      <xdr:nvSpPr>
        <xdr:cNvPr id="367" name="テキスト ボックス 366"/>
        <xdr:cNvSpPr txBox="1"/>
      </xdr:nvSpPr>
      <xdr:spPr>
        <a:xfrm>
          <a:off x="9339795" y="957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129761</xdr:rowOff>
    </xdr:from>
    <xdr:to>
      <xdr:col>46</xdr:col>
      <xdr:colOff>38100</xdr:colOff>
      <xdr:row>58</xdr:row>
      <xdr:rowOff>59911</xdr:rowOff>
    </xdr:to>
    <xdr:sp macro="" textlink="">
      <xdr:nvSpPr>
        <xdr:cNvPr id="368" name="楕円 367"/>
        <xdr:cNvSpPr/>
      </xdr:nvSpPr>
      <xdr:spPr>
        <a:xfrm>
          <a:off x="8699500" y="99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76438</xdr:rowOff>
    </xdr:from>
    <xdr:ext cx="599010" cy="259045"/>
    <xdr:sp macro="" textlink="">
      <xdr:nvSpPr>
        <xdr:cNvPr id="369" name="テキスト ボックス 368"/>
        <xdr:cNvSpPr txBox="1"/>
      </xdr:nvSpPr>
      <xdr:spPr>
        <a:xfrm>
          <a:off x="8450795" y="967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127442</xdr:rowOff>
    </xdr:from>
    <xdr:to>
      <xdr:col>41</xdr:col>
      <xdr:colOff>101600</xdr:colOff>
      <xdr:row>58</xdr:row>
      <xdr:rowOff>57592</xdr:rowOff>
    </xdr:to>
    <xdr:sp macro="" textlink="">
      <xdr:nvSpPr>
        <xdr:cNvPr id="370" name="楕円 369"/>
        <xdr:cNvSpPr/>
      </xdr:nvSpPr>
      <xdr:spPr>
        <a:xfrm>
          <a:off x="7810500" y="99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74119</xdr:rowOff>
    </xdr:from>
    <xdr:ext cx="599010" cy="259045"/>
    <xdr:sp macro="" textlink="">
      <xdr:nvSpPr>
        <xdr:cNvPr id="371" name="テキスト ボックス 370"/>
        <xdr:cNvSpPr txBox="1"/>
      </xdr:nvSpPr>
      <xdr:spPr>
        <a:xfrm>
          <a:off x="7561795" y="967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89117</xdr:rowOff>
    </xdr:from>
    <xdr:to>
      <xdr:col>36</xdr:col>
      <xdr:colOff>165100</xdr:colOff>
      <xdr:row>58</xdr:row>
      <xdr:rowOff>19267</xdr:rowOff>
    </xdr:to>
    <xdr:sp macro="" textlink="">
      <xdr:nvSpPr>
        <xdr:cNvPr id="372" name="楕円 371"/>
        <xdr:cNvSpPr/>
      </xdr:nvSpPr>
      <xdr:spPr>
        <a:xfrm>
          <a:off x="6921500" y="98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35794</xdr:rowOff>
    </xdr:from>
    <xdr:ext cx="599010" cy="259045"/>
    <xdr:sp macro="" textlink="">
      <xdr:nvSpPr>
        <xdr:cNvPr id="373" name="テキスト ボックス 372"/>
        <xdr:cNvSpPr txBox="1"/>
      </xdr:nvSpPr>
      <xdr:spPr>
        <a:xfrm>
          <a:off x="6672795" y="963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88880</xdr:rowOff>
    </xdr:from>
    <xdr:to>
      <xdr:col>55</xdr:col>
      <xdr:colOff>0</xdr:colOff>
      <xdr:row>77</xdr:row>
      <xdr:rowOff>76371</xdr:rowOff>
    </xdr:to>
    <xdr:cxnSp macro="">
      <xdr:nvCxnSpPr>
        <xdr:cNvPr id="400" name="直線コネクタ 399"/>
        <xdr:cNvCxnSpPr/>
      </xdr:nvCxnSpPr>
      <xdr:spPr>
        <a:xfrm flipV="1">
          <a:off x="9639300" y="13119080"/>
          <a:ext cx="838200" cy="1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63951</xdr:rowOff>
    </xdr:from>
    <xdr:to>
      <xdr:col>50</xdr:col>
      <xdr:colOff>114300</xdr:colOff>
      <xdr:row>77</xdr:row>
      <xdr:rowOff>76371</xdr:rowOff>
    </xdr:to>
    <xdr:cxnSp macro="">
      <xdr:nvCxnSpPr>
        <xdr:cNvPr id="403" name="直線コネクタ 402"/>
        <xdr:cNvCxnSpPr/>
      </xdr:nvCxnSpPr>
      <xdr:spPr>
        <a:xfrm>
          <a:off x="8750300" y="13265601"/>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63951</xdr:rowOff>
    </xdr:from>
    <xdr:to>
      <xdr:col>45</xdr:col>
      <xdr:colOff>177800</xdr:colOff>
      <xdr:row>77</xdr:row>
      <xdr:rowOff>67669</xdr:rowOff>
    </xdr:to>
    <xdr:cxnSp macro="">
      <xdr:nvCxnSpPr>
        <xdr:cNvPr id="406" name="直線コネクタ 405"/>
        <xdr:cNvCxnSpPr/>
      </xdr:nvCxnSpPr>
      <xdr:spPr>
        <a:xfrm flipV="1">
          <a:off x="7861300" y="13265601"/>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4654</xdr:rowOff>
    </xdr:from>
    <xdr:to>
      <xdr:col>41</xdr:col>
      <xdr:colOff>50800</xdr:colOff>
      <xdr:row>77</xdr:row>
      <xdr:rowOff>67669</xdr:rowOff>
    </xdr:to>
    <xdr:cxnSp macro="">
      <xdr:nvCxnSpPr>
        <xdr:cNvPr id="409" name="直線コネクタ 408"/>
        <xdr:cNvCxnSpPr/>
      </xdr:nvCxnSpPr>
      <xdr:spPr>
        <a:xfrm>
          <a:off x="6972300" y="13206304"/>
          <a:ext cx="889000" cy="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38080</xdr:rowOff>
    </xdr:from>
    <xdr:to>
      <xdr:col>55</xdr:col>
      <xdr:colOff>50800</xdr:colOff>
      <xdr:row>76</xdr:row>
      <xdr:rowOff>139680</xdr:rowOff>
    </xdr:to>
    <xdr:sp macro="" textlink="">
      <xdr:nvSpPr>
        <xdr:cNvPr id="419" name="楕円 418"/>
        <xdr:cNvSpPr/>
      </xdr:nvSpPr>
      <xdr:spPr>
        <a:xfrm>
          <a:off x="10426700" y="130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60957</xdr:rowOff>
    </xdr:from>
    <xdr:ext cx="599010" cy="259045"/>
    <xdr:sp macro="" textlink="">
      <xdr:nvSpPr>
        <xdr:cNvPr id="420" name="普通建設事業費 （ うち新規整備　）該当値テキスト"/>
        <xdr:cNvSpPr txBox="1"/>
      </xdr:nvSpPr>
      <xdr:spPr>
        <a:xfrm>
          <a:off x="10528300" y="129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25571</xdr:rowOff>
    </xdr:from>
    <xdr:to>
      <xdr:col>50</xdr:col>
      <xdr:colOff>165100</xdr:colOff>
      <xdr:row>77</xdr:row>
      <xdr:rowOff>127171</xdr:rowOff>
    </xdr:to>
    <xdr:sp macro="" textlink="">
      <xdr:nvSpPr>
        <xdr:cNvPr id="421" name="楕円 420"/>
        <xdr:cNvSpPr/>
      </xdr:nvSpPr>
      <xdr:spPr>
        <a:xfrm>
          <a:off x="9588500" y="132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143698</xdr:rowOff>
    </xdr:from>
    <xdr:ext cx="599010" cy="259045"/>
    <xdr:sp macro="" textlink="">
      <xdr:nvSpPr>
        <xdr:cNvPr id="422" name="テキスト ボックス 421"/>
        <xdr:cNvSpPr txBox="1"/>
      </xdr:nvSpPr>
      <xdr:spPr>
        <a:xfrm>
          <a:off x="9339795" y="130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13151</xdr:rowOff>
    </xdr:from>
    <xdr:to>
      <xdr:col>46</xdr:col>
      <xdr:colOff>38100</xdr:colOff>
      <xdr:row>77</xdr:row>
      <xdr:rowOff>114751</xdr:rowOff>
    </xdr:to>
    <xdr:sp macro="" textlink="">
      <xdr:nvSpPr>
        <xdr:cNvPr id="423" name="楕円 422"/>
        <xdr:cNvSpPr/>
      </xdr:nvSpPr>
      <xdr:spPr>
        <a:xfrm>
          <a:off x="8699500" y="132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131278</xdr:rowOff>
    </xdr:from>
    <xdr:ext cx="599010" cy="259045"/>
    <xdr:sp macro="" textlink="">
      <xdr:nvSpPr>
        <xdr:cNvPr id="424" name="テキスト ボックス 423"/>
        <xdr:cNvSpPr txBox="1"/>
      </xdr:nvSpPr>
      <xdr:spPr>
        <a:xfrm>
          <a:off x="8450795" y="1299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16869</xdr:rowOff>
    </xdr:from>
    <xdr:to>
      <xdr:col>41</xdr:col>
      <xdr:colOff>101600</xdr:colOff>
      <xdr:row>77</xdr:row>
      <xdr:rowOff>118469</xdr:rowOff>
    </xdr:to>
    <xdr:sp macro="" textlink="">
      <xdr:nvSpPr>
        <xdr:cNvPr id="425" name="楕円 424"/>
        <xdr:cNvSpPr/>
      </xdr:nvSpPr>
      <xdr:spPr>
        <a:xfrm>
          <a:off x="7810500" y="132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134996</xdr:rowOff>
    </xdr:from>
    <xdr:ext cx="599010" cy="259045"/>
    <xdr:sp macro="" textlink="">
      <xdr:nvSpPr>
        <xdr:cNvPr id="426" name="テキスト ボックス 425"/>
        <xdr:cNvSpPr txBox="1"/>
      </xdr:nvSpPr>
      <xdr:spPr>
        <a:xfrm>
          <a:off x="7561795" y="1299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125304</xdr:rowOff>
    </xdr:from>
    <xdr:to>
      <xdr:col>36</xdr:col>
      <xdr:colOff>165100</xdr:colOff>
      <xdr:row>77</xdr:row>
      <xdr:rowOff>55454</xdr:rowOff>
    </xdr:to>
    <xdr:sp macro="" textlink="">
      <xdr:nvSpPr>
        <xdr:cNvPr id="427" name="楕円 426"/>
        <xdr:cNvSpPr/>
      </xdr:nvSpPr>
      <xdr:spPr>
        <a:xfrm>
          <a:off x="6921500" y="131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71982</xdr:rowOff>
    </xdr:from>
    <xdr:ext cx="599010" cy="259045"/>
    <xdr:sp macro="" textlink="">
      <xdr:nvSpPr>
        <xdr:cNvPr id="428" name="テキスト ボックス 427"/>
        <xdr:cNvSpPr txBox="1"/>
      </xdr:nvSpPr>
      <xdr:spPr>
        <a:xfrm>
          <a:off x="6672795" y="1293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64925</xdr:rowOff>
    </xdr:from>
    <xdr:to>
      <xdr:col>55</xdr:col>
      <xdr:colOff>0</xdr:colOff>
      <xdr:row>97</xdr:row>
      <xdr:rowOff>60379</xdr:rowOff>
    </xdr:to>
    <xdr:cxnSp macro="">
      <xdr:nvCxnSpPr>
        <xdr:cNvPr id="457" name="直線コネクタ 456"/>
        <xdr:cNvCxnSpPr/>
      </xdr:nvCxnSpPr>
      <xdr:spPr>
        <a:xfrm>
          <a:off x="9639300" y="16524125"/>
          <a:ext cx="838200" cy="1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64925</xdr:rowOff>
    </xdr:from>
    <xdr:to>
      <xdr:col>50</xdr:col>
      <xdr:colOff>114300</xdr:colOff>
      <xdr:row>98</xdr:row>
      <xdr:rowOff>61066</xdr:rowOff>
    </xdr:to>
    <xdr:cxnSp macro="">
      <xdr:nvCxnSpPr>
        <xdr:cNvPr id="460" name="直線コネクタ 459"/>
        <xdr:cNvCxnSpPr/>
      </xdr:nvCxnSpPr>
      <xdr:spPr>
        <a:xfrm flipV="1">
          <a:off x="8750300" y="16524125"/>
          <a:ext cx="889000" cy="3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58406</xdr:rowOff>
    </xdr:from>
    <xdr:to>
      <xdr:col>45</xdr:col>
      <xdr:colOff>177800</xdr:colOff>
      <xdr:row>98</xdr:row>
      <xdr:rowOff>61066</xdr:rowOff>
    </xdr:to>
    <xdr:cxnSp macro="">
      <xdr:nvCxnSpPr>
        <xdr:cNvPr id="463" name="直線コネクタ 462"/>
        <xdr:cNvCxnSpPr/>
      </xdr:nvCxnSpPr>
      <xdr:spPr>
        <a:xfrm>
          <a:off x="7861300" y="16860506"/>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58406</xdr:rowOff>
    </xdr:from>
    <xdr:to>
      <xdr:col>41</xdr:col>
      <xdr:colOff>50800</xdr:colOff>
      <xdr:row>98</xdr:row>
      <xdr:rowOff>62982</xdr:rowOff>
    </xdr:to>
    <xdr:cxnSp macro="">
      <xdr:nvCxnSpPr>
        <xdr:cNvPr id="466" name="直線コネクタ 465"/>
        <xdr:cNvCxnSpPr/>
      </xdr:nvCxnSpPr>
      <xdr:spPr>
        <a:xfrm flipV="1">
          <a:off x="6972300" y="16860506"/>
          <a:ext cx="8890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9579</xdr:rowOff>
    </xdr:from>
    <xdr:to>
      <xdr:col>55</xdr:col>
      <xdr:colOff>50800</xdr:colOff>
      <xdr:row>97</xdr:row>
      <xdr:rowOff>111179</xdr:rowOff>
    </xdr:to>
    <xdr:sp macro="" textlink="">
      <xdr:nvSpPr>
        <xdr:cNvPr id="476" name="楕円 475"/>
        <xdr:cNvSpPr/>
      </xdr:nvSpPr>
      <xdr:spPr>
        <a:xfrm>
          <a:off x="10426700" y="166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32456</xdr:rowOff>
    </xdr:from>
    <xdr:ext cx="534377" cy="259045"/>
    <xdr:sp macro="" textlink="">
      <xdr:nvSpPr>
        <xdr:cNvPr id="477" name="普通建設事業費 （ うち更新整備　）該当値テキスト"/>
        <xdr:cNvSpPr txBox="1"/>
      </xdr:nvSpPr>
      <xdr:spPr>
        <a:xfrm>
          <a:off x="10528300" y="1649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14125</xdr:rowOff>
    </xdr:from>
    <xdr:to>
      <xdr:col>50</xdr:col>
      <xdr:colOff>165100</xdr:colOff>
      <xdr:row>96</xdr:row>
      <xdr:rowOff>115725</xdr:rowOff>
    </xdr:to>
    <xdr:sp macro="" textlink="">
      <xdr:nvSpPr>
        <xdr:cNvPr id="478" name="楕円 477"/>
        <xdr:cNvSpPr/>
      </xdr:nvSpPr>
      <xdr:spPr>
        <a:xfrm>
          <a:off x="9588500" y="164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132252</xdr:rowOff>
    </xdr:from>
    <xdr:ext cx="599010" cy="259045"/>
    <xdr:sp macro="" textlink="">
      <xdr:nvSpPr>
        <xdr:cNvPr id="479" name="テキスト ボックス 478"/>
        <xdr:cNvSpPr txBox="1"/>
      </xdr:nvSpPr>
      <xdr:spPr>
        <a:xfrm>
          <a:off x="9339795" y="162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10266</xdr:rowOff>
    </xdr:from>
    <xdr:to>
      <xdr:col>46</xdr:col>
      <xdr:colOff>38100</xdr:colOff>
      <xdr:row>98</xdr:row>
      <xdr:rowOff>111866</xdr:rowOff>
    </xdr:to>
    <xdr:sp macro="" textlink="">
      <xdr:nvSpPr>
        <xdr:cNvPr id="480" name="楕円 479"/>
        <xdr:cNvSpPr/>
      </xdr:nvSpPr>
      <xdr:spPr>
        <a:xfrm>
          <a:off x="8699500" y="168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102993</xdr:rowOff>
    </xdr:from>
    <xdr:ext cx="534377" cy="259045"/>
    <xdr:sp macro="" textlink="">
      <xdr:nvSpPr>
        <xdr:cNvPr id="481" name="テキスト ボックス 480"/>
        <xdr:cNvSpPr txBox="1"/>
      </xdr:nvSpPr>
      <xdr:spPr>
        <a:xfrm>
          <a:off x="8483111" y="1690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7606</xdr:rowOff>
    </xdr:from>
    <xdr:to>
      <xdr:col>41</xdr:col>
      <xdr:colOff>101600</xdr:colOff>
      <xdr:row>98</xdr:row>
      <xdr:rowOff>109206</xdr:rowOff>
    </xdr:to>
    <xdr:sp macro="" textlink="">
      <xdr:nvSpPr>
        <xdr:cNvPr id="482" name="楕円 481"/>
        <xdr:cNvSpPr/>
      </xdr:nvSpPr>
      <xdr:spPr>
        <a:xfrm>
          <a:off x="7810500" y="16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100333</xdr:rowOff>
    </xdr:from>
    <xdr:ext cx="534377" cy="259045"/>
    <xdr:sp macro="" textlink="">
      <xdr:nvSpPr>
        <xdr:cNvPr id="483" name="テキスト ボックス 482"/>
        <xdr:cNvSpPr txBox="1"/>
      </xdr:nvSpPr>
      <xdr:spPr>
        <a:xfrm>
          <a:off x="7594111" y="169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12182</xdr:rowOff>
    </xdr:from>
    <xdr:to>
      <xdr:col>36</xdr:col>
      <xdr:colOff>165100</xdr:colOff>
      <xdr:row>98</xdr:row>
      <xdr:rowOff>113782</xdr:rowOff>
    </xdr:to>
    <xdr:sp macro="" textlink="">
      <xdr:nvSpPr>
        <xdr:cNvPr id="484" name="楕円 483"/>
        <xdr:cNvSpPr/>
      </xdr:nvSpPr>
      <xdr:spPr>
        <a:xfrm>
          <a:off x="6921500" y="168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104909</xdr:rowOff>
    </xdr:from>
    <xdr:ext cx="534377" cy="259045"/>
    <xdr:sp macro="" textlink="">
      <xdr:nvSpPr>
        <xdr:cNvPr id="485" name="テキスト ボックス 484"/>
        <xdr:cNvSpPr txBox="1"/>
      </xdr:nvSpPr>
      <xdr:spPr>
        <a:xfrm>
          <a:off x="6705111" y="169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106534</xdr:rowOff>
    </xdr:from>
    <xdr:to>
      <xdr:col>85</xdr:col>
      <xdr:colOff>127000</xdr:colOff>
      <xdr:row>37</xdr:row>
      <xdr:rowOff>37230</xdr:rowOff>
    </xdr:to>
    <xdr:cxnSp macro="">
      <xdr:nvCxnSpPr>
        <xdr:cNvPr id="514" name="直線コネクタ 513"/>
        <xdr:cNvCxnSpPr/>
      </xdr:nvCxnSpPr>
      <xdr:spPr>
        <a:xfrm flipV="1">
          <a:off x="15481300" y="6278734"/>
          <a:ext cx="8382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74509</xdr:rowOff>
    </xdr:from>
    <xdr:ext cx="534377" cy="259045"/>
    <xdr:sp macro="" textlink="">
      <xdr:nvSpPr>
        <xdr:cNvPr id="515" name="災害復旧事業費平均値テキスト"/>
        <xdr:cNvSpPr txBox="1"/>
      </xdr:nvSpPr>
      <xdr:spPr>
        <a:xfrm>
          <a:off x="16370300" y="6418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37230</xdr:rowOff>
    </xdr:from>
    <xdr:to>
      <xdr:col>81</xdr:col>
      <xdr:colOff>50800</xdr:colOff>
      <xdr:row>37</xdr:row>
      <xdr:rowOff>130308</xdr:rowOff>
    </xdr:to>
    <xdr:cxnSp macro="">
      <xdr:nvCxnSpPr>
        <xdr:cNvPr id="517" name="直線コネクタ 516"/>
        <xdr:cNvCxnSpPr/>
      </xdr:nvCxnSpPr>
      <xdr:spPr>
        <a:xfrm flipV="1">
          <a:off x="14592300" y="6380880"/>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50734</xdr:rowOff>
    </xdr:from>
    <xdr:ext cx="534377" cy="259045"/>
    <xdr:sp macro="" textlink="">
      <xdr:nvSpPr>
        <xdr:cNvPr id="519" name="テキスト ボックス 518"/>
        <xdr:cNvSpPr txBox="1"/>
      </xdr:nvSpPr>
      <xdr:spPr>
        <a:xfrm>
          <a:off x="15214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163417</xdr:rowOff>
    </xdr:from>
    <xdr:to>
      <xdr:col>76</xdr:col>
      <xdr:colOff>114300</xdr:colOff>
      <xdr:row>37</xdr:row>
      <xdr:rowOff>130308</xdr:rowOff>
    </xdr:to>
    <xdr:cxnSp macro="">
      <xdr:nvCxnSpPr>
        <xdr:cNvPr id="520" name="直線コネクタ 519"/>
        <xdr:cNvCxnSpPr/>
      </xdr:nvCxnSpPr>
      <xdr:spPr>
        <a:xfrm>
          <a:off x="13703300" y="6164167"/>
          <a:ext cx="889000" cy="3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12330</xdr:rowOff>
    </xdr:from>
    <xdr:ext cx="534377" cy="259045"/>
    <xdr:sp macro="" textlink="">
      <xdr:nvSpPr>
        <xdr:cNvPr id="522" name="テキスト ボックス 521"/>
        <xdr:cNvSpPr txBox="1"/>
      </xdr:nvSpPr>
      <xdr:spPr>
        <a:xfrm>
          <a:off x="14325111" y="65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117869</xdr:rowOff>
    </xdr:from>
    <xdr:to>
      <xdr:col>71</xdr:col>
      <xdr:colOff>177800</xdr:colOff>
      <xdr:row>35</xdr:row>
      <xdr:rowOff>163417</xdr:rowOff>
    </xdr:to>
    <xdr:cxnSp macro="">
      <xdr:nvCxnSpPr>
        <xdr:cNvPr id="523" name="直線コネクタ 522"/>
        <xdr:cNvCxnSpPr/>
      </xdr:nvCxnSpPr>
      <xdr:spPr>
        <a:xfrm>
          <a:off x="12814300" y="6118619"/>
          <a:ext cx="889000" cy="4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73975</xdr:rowOff>
    </xdr:from>
    <xdr:ext cx="469744" cy="259045"/>
    <xdr:sp macro="" textlink="">
      <xdr:nvSpPr>
        <xdr:cNvPr id="525" name="テキスト ボックス 524"/>
        <xdr:cNvSpPr txBox="1"/>
      </xdr:nvSpPr>
      <xdr:spPr>
        <a:xfrm>
          <a:off x="13468428" y="65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24140</xdr:rowOff>
    </xdr:from>
    <xdr:ext cx="534377" cy="259045"/>
    <xdr:sp macro="" textlink="">
      <xdr:nvSpPr>
        <xdr:cNvPr id="527" name="テキスト ボックス 526"/>
        <xdr:cNvSpPr txBox="1"/>
      </xdr:nvSpPr>
      <xdr:spPr>
        <a:xfrm>
          <a:off x="12547111" y="65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55734</xdr:rowOff>
    </xdr:from>
    <xdr:to>
      <xdr:col>85</xdr:col>
      <xdr:colOff>177800</xdr:colOff>
      <xdr:row>36</xdr:row>
      <xdr:rowOff>157334</xdr:rowOff>
    </xdr:to>
    <xdr:sp macro="" textlink="">
      <xdr:nvSpPr>
        <xdr:cNvPr id="533" name="楕円 532"/>
        <xdr:cNvSpPr/>
      </xdr:nvSpPr>
      <xdr:spPr>
        <a:xfrm>
          <a:off x="16268700" y="62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78611</xdr:rowOff>
    </xdr:from>
    <xdr:ext cx="534377" cy="259045"/>
    <xdr:sp macro="" textlink="">
      <xdr:nvSpPr>
        <xdr:cNvPr id="534" name="災害復旧事業費該当値テキスト"/>
        <xdr:cNvSpPr txBox="1"/>
      </xdr:nvSpPr>
      <xdr:spPr>
        <a:xfrm>
          <a:off x="16370300" y="607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157880</xdr:rowOff>
    </xdr:from>
    <xdr:to>
      <xdr:col>81</xdr:col>
      <xdr:colOff>101600</xdr:colOff>
      <xdr:row>37</xdr:row>
      <xdr:rowOff>88030</xdr:rowOff>
    </xdr:to>
    <xdr:sp macro="" textlink="">
      <xdr:nvSpPr>
        <xdr:cNvPr id="535" name="楕円 534"/>
        <xdr:cNvSpPr/>
      </xdr:nvSpPr>
      <xdr:spPr>
        <a:xfrm>
          <a:off x="15430500" y="63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104557</xdr:rowOff>
    </xdr:from>
    <xdr:ext cx="534377" cy="259045"/>
    <xdr:sp macro="" textlink="">
      <xdr:nvSpPr>
        <xdr:cNvPr id="536" name="テキスト ボックス 535"/>
        <xdr:cNvSpPr txBox="1"/>
      </xdr:nvSpPr>
      <xdr:spPr>
        <a:xfrm>
          <a:off x="15214111" y="61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79508</xdr:rowOff>
    </xdr:from>
    <xdr:to>
      <xdr:col>76</xdr:col>
      <xdr:colOff>165100</xdr:colOff>
      <xdr:row>38</xdr:row>
      <xdr:rowOff>9658</xdr:rowOff>
    </xdr:to>
    <xdr:sp macro="" textlink="">
      <xdr:nvSpPr>
        <xdr:cNvPr id="537" name="楕円 536"/>
        <xdr:cNvSpPr/>
      </xdr:nvSpPr>
      <xdr:spPr>
        <a:xfrm>
          <a:off x="14541500" y="64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26185</xdr:rowOff>
    </xdr:from>
    <xdr:ext cx="534377" cy="259045"/>
    <xdr:sp macro="" textlink="">
      <xdr:nvSpPr>
        <xdr:cNvPr id="538" name="テキスト ボックス 537"/>
        <xdr:cNvSpPr txBox="1"/>
      </xdr:nvSpPr>
      <xdr:spPr>
        <a:xfrm>
          <a:off x="14325111" y="619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112617</xdr:rowOff>
    </xdr:from>
    <xdr:to>
      <xdr:col>72</xdr:col>
      <xdr:colOff>38100</xdr:colOff>
      <xdr:row>36</xdr:row>
      <xdr:rowOff>42767</xdr:rowOff>
    </xdr:to>
    <xdr:sp macro="" textlink="">
      <xdr:nvSpPr>
        <xdr:cNvPr id="539" name="楕円 538"/>
        <xdr:cNvSpPr/>
      </xdr:nvSpPr>
      <xdr:spPr>
        <a:xfrm>
          <a:off x="13652500" y="61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59294</xdr:rowOff>
    </xdr:from>
    <xdr:ext cx="534377" cy="259045"/>
    <xdr:sp macro="" textlink="">
      <xdr:nvSpPr>
        <xdr:cNvPr id="540" name="テキスト ボックス 539"/>
        <xdr:cNvSpPr txBox="1"/>
      </xdr:nvSpPr>
      <xdr:spPr>
        <a:xfrm>
          <a:off x="13436111" y="588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67069</xdr:rowOff>
    </xdr:from>
    <xdr:to>
      <xdr:col>67</xdr:col>
      <xdr:colOff>101600</xdr:colOff>
      <xdr:row>35</xdr:row>
      <xdr:rowOff>168669</xdr:rowOff>
    </xdr:to>
    <xdr:sp macro="" textlink="">
      <xdr:nvSpPr>
        <xdr:cNvPr id="541" name="楕円 540"/>
        <xdr:cNvSpPr/>
      </xdr:nvSpPr>
      <xdr:spPr>
        <a:xfrm>
          <a:off x="12763500" y="60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13746</xdr:rowOff>
    </xdr:from>
    <xdr:ext cx="534377" cy="259045"/>
    <xdr:sp macro="" textlink="">
      <xdr:nvSpPr>
        <xdr:cNvPr id="542" name="テキスト ボックス 541"/>
        <xdr:cNvSpPr txBox="1"/>
      </xdr:nvSpPr>
      <xdr:spPr>
        <a:xfrm>
          <a:off x="12547111" y="58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66365</xdr:rowOff>
    </xdr:from>
    <xdr:to>
      <xdr:col>85</xdr:col>
      <xdr:colOff>127000</xdr:colOff>
      <xdr:row>74</xdr:row>
      <xdr:rowOff>75829</xdr:rowOff>
    </xdr:to>
    <xdr:cxnSp macro="">
      <xdr:nvCxnSpPr>
        <xdr:cNvPr id="618" name="直線コネクタ 617"/>
        <xdr:cNvCxnSpPr/>
      </xdr:nvCxnSpPr>
      <xdr:spPr>
        <a:xfrm flipV="1">
          <a:off x="15481300" y="12753665"/>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2329</xdr:rowOff>
    </xdr:from>
    <xdr:to>
      <xdr:col>81</xdr:col>
      <xdr:colOff>50800</xdr:colOff>
      <xdr:row>74</xdr:row>
      <xdr:rowOff>75829</xdr:rowOff>
    </xdr:to>
    <xdr:cxnSp macro="">
      <xdr:nvCxnSpPr>
        <xdr:cNvPr id="621" name="直線コネクタ 620"/>
        <xdr:cNvCxnSpPr/>
      </xdr:nvCxnSpPr>
      <xdr:spPr>
        <a:xfrm>
          <a:off x="14592300" y="12689629"/>
          <a:ext cx="889000" cy="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2329</xdr:rowOff>
    </xdr:from>
    <xdr:to>
      <xdr:col>76</xdr:col>
      <xdr:colOff>114300</xdr:colOff>
      <xdr:row>74</xdr:row>
      <xdr:rowOff>162761</xdr:rowOff>
    </xdr:to>
    <xdr:cxnSp macro="">
      <xdr:nvCxnSpPr>
        <xdr:cNvPr id="624" name="直線コネクタ 623"/>
        <xdr:cNvCxnSpPr/>
      </xdr:nvCxnSpPr>
      <xdr:spPr>
        <a:xfrm flipV="1">
          <a:off x="13703300" y="12689629"/>
          <a:ext cx="889000" cy="1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162761</xdr:rowOff>
    </xdr:from>
    <xdr:to>
      <xdr:col>71</xdr:col>
      <xdr:colOff>177800</xdr:colOff>
      <xdr:row>74</xdr:row>
      <xdr:rowOff>170296</xdr:rowOff>
    </xdr:to>
    <xdr:cxnSp macro="">
      <xdr:nvCxnSpPr>
        <xdr:cNvPr id="627" name="直線コネクタ 626"/>
        <xdr:cNvCxnSpPr/>
      </xdr:nvCxnSpPr>
      <xdr:spPr>
        <a:xfrm flipV="1">
          <a:off x="12814300" y="12850061"/>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15565</xdr:rowOff>
    </xdr:from>
    <xdr:to>
      <xdr:col>85</xdr:col>
      <xdr:colOff>177800</xdr:colOff>
      <xdr:row>74</xdr:row>
      <xdr:rowOff>117165</xdr:rowOff>
    </xdr:to>
    <xdr:sp macro="" textlink="">
      <xdr:nvSpPr>
        <xdr:cNvPr id="637" name="楕円 636"/>
        <xdr:cNvSpPr/>
      </xdr:nvSpPr>
      <xdr:spPr>
        <a:xfrm>
          <a:off x="16268700" y="127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38442</xdr:rowOff>
    </xdr:from>
    <xdr:ext cx="599010" cy="259045"/>
    <xdr:sp macro="" textlink="">
      <xdr:nvSpPr>
        <xdr:cNvPr id="638" name="公債費該当値テキスト"/>
        <xdr:cNvSpPr txBox="1"/>
      </xdr:nvSpPr>
      <xdr:spPr>
        <a:xfrm>
          <a:off x="16370300" y="1255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25029</xdr:rowOff>
    </xdr:from>
    <xdr:to>
      <xdr:col>81</xdr:col>
      <xdr:colOff>101600</xdr:colOff>
      <xdr:row>74</xdr:row>
      <xdr:rowOff>126629</xdr:rowOff>
    </xdr:to>
    <xdr:sp macro="" textlink="">
      <xdr:nvSpPr>
        <xdr:cNvPr id="639" name="楕円 638"/>
        <xdr:cNvSpPr/>
      </xdr:nvSpPr>
      <xdr:spPr>
        <a:xfrm>
          <a:off x="15430500" y="127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143156</xdr:rowOff>
    </xdr:from>
    <xdr:ext cx="599010" cy="259045"/>
    <xdr:sp macro="" textlink="">
      <xdr:nvSpPr>
        <xdr:cNvPr id="640" name="テキスト ボックス 639"/>
        <xdr:cNvSpPr txBox="1"/>
      </xdr:nvSpPr>
      <xdr:spPr>
        <a:xfrm>
          <a:off x="15181795" y="1248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122979</xdr:rowOff>
    </xdr:from>
    <xdr:to>
      <xdr:col>76</xdr:col>
      <xdr:colOff>165100</xdr:colOff>
      <xdr:row>74</xdr:row>
      <xdr:rowOff>53129</xdr:rowOff>
    </xdr:to>
    <xdr:sp macro="" textlink="">
      <xdr:nvSpPr>
        <xdr:cNvPr id="641" name="楕円 640"/>
        <xdr:cNvSpPr/>
      </xdr:nvSpPr>
      <xdr:spPr>
        <a:xfrm>
          <a:off x="14541500" y="126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69656</xdr:rowOff>
    </xdr:from>
    <xdr:ext cx="599010" cy="259045"/>
    <xdr:sp macro="" textlink="">
      <xdr:nvSpPr>
        <xdr:cNvPr id="642" name="テキスト ボックス 641"/>
        <xdr:cNvSpPr txBox="1"/>
      </xdr:nvSpPr>
      <xdr:spPr>
        <a:xfrm>
          <a:off x="14292795" y="1241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111961</xdr:rowOff>
    </xdr:from>
    <xdr:to>
      <xdr:col>72</xdr:col>
      <xdr:colOff>38100</xdr:colOff>
      <xdr:row>75</xdr:row>
      <xdr:rowOff>42111</xdr:rowOff>
    </xdr:to>
    <xdr:sp macro="" textlink="">
      <xdr:nvSpPr>
        <xdr:cNvPr id="643" name="楕円 642"/>
        <xdr:cNvSpPr/>
      </xdr:nvSpPr>
      <xdr:spPr>
        <a:xfrm>
          <a:off x="13652500" y="127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58638</xdr:rowOff>
    </xdr:from>
    <xdr:ext cx="599010" cy="259045"/>
    <xdr:sp macro="" textlink="">
      <xdr:nvSpPr>
        <xdr:cNvPr id="644" name="テキスト ボックス 643"/>
        <xdr:cNvSpPr txBox="1"/>
      </xdr:nvSpPr>
      <xdr:spPr>
        <a:xfrm>
          <a:off x="13403795" y="1257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119496</xdr:rowOff>
    </xdr:from>
    <xdr:to>
      <xdr:col>67</xdr:col>
      <xdr:colOff>101600</xdr:colOff>
      <xdr:row>75</xdr:row>
      <xdr:rowOff>49646</xdr:rowOff>
    </xdr:to>
    <xdr:sp macro="" textlink="">
      <xdr:nvSpPr>
        <xdr:cNvPr id="645" name="楕円 644"/>
        <xdr:cNvSpPr/>
      </xdr:nvSpPr>
      <xdr:spPr>
        <a:xfrm>
          <a:off x="12763500" y="128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66173</xdr:rowOff>
    </xdr:from>
    <xdr:ext cx="599010" cy="259045"/>
    <xdr:sp macro="" textlink="">
      <xdr:nvSpPr>
        <xdr:cNvPr id="646" name="テキスト ボックス 645"/>
        <xdr:cNvSpPr txBox="1"/>
      </xdr:nvSpPr>
      <xdr:spPr>
        <a:xfrm>
          <a:off x="12514795" y="1258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10621</xdr:rowOff>
    </xdr:from>
    <xdr:to>
      <xdr:col>85</xdr:col>
      <xdr:colOff>127000</xdr:colOff>
      <xdr:row>98</xdr:row>
      <xdr:rowOff>27125</xdr:rowOff>
    </xdr:to>
    <xdr:cxnSp macro="">
      <xdr:nvCxnSpPr>
        <xdr:cNvPr id="673" name="直線コネクタ 672"/>
        <xdr:cNvCxnSpPr/>
      </xdr:nvCxnSpPr>
      <xdr:spPr>
        <a:xfrm flipV="1">
          <a:off x="15481300" y="16812721"/>
          <a:ext cx="8382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xdr:cNvSpPr txBox="1"/>
      </xdr:nvSpPr>
      <xdr:spPr>
        <a:xfrm>
          <a:off x="16370300" y="1675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19498</xdr:rowOff>
    </xdr:from>
    <xdr:to>
      <xdr:col>81</xdr:col>
      <xdr:colOff>50800</xdr:colOff>
      <xdr:row>98</xdr:row>
      <xdr:rowOff>27125</xdr:rowOff>
    </xdr:to>
    <xdr:cxnSp macro="">
      <xdr:nvCxnSpPr>
        <xdr:cNvPr id="676" name="直線コネクタ 675"/>
        <xdr:cNvCxnSpPr/>
      </xdr:nvCxnSpPr>
      <xdr:spPr>
        <a:xfrm>
          <a:off x="14592300" y="16821598"/>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19498</xdr:rowOff>
    </xdr:from>
    <xdr:to>
      <xdr:col>76</xdr:col>
      <xdr:colOff>114300</xdr:colOff>
      <xdr:row>98</xdr:row>
      <xdr:rowOff>43636</xdr:rowOff>
    </xdr:to>
    <xdr:cxnSp macro="">
      <xdr:nvCxnSpPr>
        <xdr:cNvPr id="679" name="直線コネクタ 678"/>
        <xdr:cNvCxnSpPr/>
      </xdr:nvCxnSpPr>
      <xdr:spPr>
        <a:xfrm flipV="1">
          <a:off x="13703300" y="16821598"/>
          <a:ext cx="889000" cy="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3466</xdr:rowOff>
    </xdr:from>
    <xdr:to>
      <xdr:col>71</xdr:col>
      <xdr:colOff>177800</xdr:colOff>
      <xdr:row>98</xdr:row>
      <xdr:rowOff>43636</xdr:rowOff>
    </xdr:to>
    <xdr:cxnSp macro="">
      <xdr:nvCxnSpPr>
        <xdr:cNvPr id="682" name="直線コネクタ 681"/>
        <xdr:cNvCxnSpPr/>
      </xdr:nvCxnSpPr>
      <xdr:spPr>
        <a:xfrm>
          <a:off x="12814300" y="16805566"/>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131271</xdr:rowOff>
    </xdr:from>
    <xdr:to>
      <xdr:col>85</xdr:col>
      <xdr:colOff>177800</xdr:colOff>
      <xdr:row>98</xdr:row>
      <xdr:rowOff>61421</xdr:rowOff>
    </xdr:to>
    <xdr:sp macro="" textlink="">
      <xdr:nvSpPr>
        <xdr:cNvPr id="692" name="楕円 691"/>
        <xdr:cNvSpPr/>
      </xdr:nvSpPr>
      <xdr:spPr>
        <a:xfrm>
          <a:off x="16268700" y="1676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154148</xdr:rowOff>
    </xdr:from>
    <xdr:ext cx="534377" cy="259045"/>
    <xdr:sp macro="" textlink="">
      <xdr:nvSpPr>
        <xdr:cNvPr id="693" name="積立金該当値テキスト"/>
        <xdr:cNvSpPr txBox="1"/>
      </xdr:nvSpPr>
      <xdr:spPr>
        <a:xfrm>
          <a:off x="16370300" y="1661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147775</xdr:rowOff>
    </xdr:from>
    <xdr:to>
      <xdr:col>81</xdr:col>
      <xdr:colOff>101600</xdr:colOff>
      <xdr:row>98</xdr:row>
      <xdr:rowOff>77925</xdr:rowOff>
    </xdr:to>
    <xdr:sp macro="" textlink="">
      <xdr:nvSpPr>
        <xdr:cNvPr id="694" name="楕円 693"/>
        <xdr:cNvSpPr/>
      </xdr:nvSpPr>
      <xdr:spPr>
        <a:xfrm>
          <a:off x="15430500" y="167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69052</xdr:rowOff>
    </xdr:from>
    <xdr:ext cx="534377" cy="259045"/>
    <xdr:sp macro="" textlink="">
      <xdr:nvSpPr>
        <xdr:cNvPr id="695" name="テキスト ボックス 694"/>
        <xdr:cNvSpPr txBox="1"/>
      </xdr:nvSpPr>
      <xdr:spPr>
        <a:xfrm>
          <a:off x="15214111" y="1687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140148</xdr:rowOff>
    </xdr:from>
    <xdr:to>
      <xdr:col>76</xdr:col>
      <xdr:colOff>165100</xdr:colOff>
      <xdr:row>98</xdr:row>
      <xdr:rowOff>70298</xdr:rowOff>
    </xdr:to>
    <xdr:sp macro="" textlink="">
      <xdr:nvSpPr>
        <xdr:cNvPr id="696" name="楕円 695"/>
        <xdr:cNvSpPr/>
      </xdr:nvSpPr>
      <xdr:spPr>
        <a:xfrm>
          <a:off x="14541500" y="167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86825</xdr:rowOff>
    </xdr:from>
    <xdr:ext cx="534377" cy="259045"/>
    <xdr:sp macro="" textlink="">
      <xdr:nvSpPr>
        <xdr:cNvPr id="697" name="テキスト ボックス 696"/>
        <xdr:cNvSpPr txBox="1"/>
      </xdr:nvSpPr>
      <xdr:spPr>
        <a:xfrm>
          <a:off x="14325111" y="1654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164286</xdr:rowOff>
    </xdr:from>
    <xdr:to>
      <xdr:col>72</xdr:col>
      <xdr:colOff>38100</xdr:colOff>
      <xdr:row>98</xdr:row>
      <xdr:rowOff>94436</xdr:rowOff>
    </xdr:to>
    <xdr:sp macro="" textlink="">
      <xdr:nvSpPr>
        <xdr:cNvPr id="698" name="楕円 697"/>
        <xdr:cNvSpPr/>
      </xdr:nvSpPr>
      <xdr:spPr>
        <a:xfrm>
          <a:off x="13652500" y="1679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85563</xdr:rowOff>
    </xdr:from>
    <xdr:ext cx="534377" cy="259045"/>
    <xdr:sp macro="" textlink="">
      <xdr:nvSpPr>
        <xdr:cNvPr id="699" name="テキスト ボックス 698"/>
        <xdr:cNvSpPr txBox="1"/>
      </xdr:nvSpPr>
      <xdr:spPr>
        <a:xfrm>
          <a:off x="13436111" y="1688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124116</xdr:rowOff>
    </xdr:from>
    <xdr:to>
      <xdr:col>67</xdr:col>
      <xdr:colOff>101600</xdr:colOff>
      <xdr:row>98</xdr:row>
      <xdr:rowOff>54266</xdr:rowOff>
    </xdr:to>
    <xdr:sp macro="" textlink="">
      <xdr:nvSpPr>
        <xdr:cNvPr id="700" name="楕円 699"/>
        <xdr:cNvSpPr/>
      </xdr:nvSpPr>
      <xdr:spPr>
        <a:xfrm>
          <a:off x="12763500" y="167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45393</xdr:rowOff>
    </xdr:from>
    <xdr:ext cx="534377" cy="259045"/>
    <xdr:sp macro="" textlink="">
      <xdr:nvSpPr>
        <xdr:cNvPr id="701" name="テキスト ボックス 700"/>
        <xdr:cNvSpPr txBox="1"/>
      </xdr:nvSpPr>
      <xdr:spPr>
        <a:xfrm>
          <a:off x="12547111" y="1684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115377</xdr:rowOff>
    </xdr:from>
    <xdr:to>
      <xdr:col>116</xdr:col>
      <xdr:colOff>63500</xdr:colOff>
      <xdr:row>38</xdr:row>
      <xdr:rowOff>139197</xdr:rowOff>
    </xdr:to>
    <xdr:cxnSp macro="">
      <xdr:nvCxnSpPr>
        <xdr:cNvPr id="728" name="直線コネクタ 727"/>
        <xdr:cNvCxnSpPr/>
      </xdr:nvCxnSpPr>
      <xdr:spPr>
        <a:xfrm flipV="1">
          <a:off x="21323300" y="6630477"/>
          <a:ext cx="8382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139197</xdr:rowOff>
    </xdr:from>
    <xdr:to>
      <xdr:col>111</xdr:col>
      <xdr:colOff>177800</xdr:colOff>
      <xdr:row>38</xdr:row>
      <xdr:rowOff>139197</xdr:rowOff>
    </xdr:to>
    <xdr:cxnSp macro="">
      <xdr:nvCxnSpPr>
        <xdr:cNvPr id="731" name="直線コネクタ 730"/>
        <xdr:cNvCxnSpPr/>
      </xdr:nvCxnSpPr>
      <xdr:spPr>
        <a:xfrm>
          <a:off x="20434300" y="6654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128910</xdr:rowOff>
    </xdr:from>
    <xdr:to>
      <xdr:col>107</xdr:col>
      <xdr:colOff>50800</xdr:colOff>
      <xdr:row>38</xdr:row>
      <xdr:rowOff>139197</xdr:rowOff>
    </xdr:to>
    <xdr:cxnSp macro="">
      <xdr:nvCxnSpPr>
        <xdr:cNvPr id="734" name="直線コネクタ 733"/>
        <xdr:cNvCxnSpPr/>
      </xdr:nvCxnSpPr>
      <xdr:spPr>
        <a:xfrm>
          <a:off x="19545300" y="664401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128910</xdr:rowOff>
    </xdr:from>
    <xdr:to>
      <xdr:col>102</xdr:col>
      <xdr:colOff>114300</xdr:colOff>
      <xdr:row>38</xdr:row>
      <xdr:rowOff>129733</xdr:rowOff>
    </xdr:to>
    <xdr:cxnSp macro="">
      <xdr:nvCxnSpPr>
        <xdr:cNvPr id="737" name="直線コネクタ 736"/>
        <xdr:cNvCxnSpPr/>
      </xdr:nvCxnSpPr>
      <xdr:spPr>
        <a:xfrm flipV="1">
          <a:off x="18656300" y="664401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64577</xdr:rowOff>
    </xdr:from>
    <xdr:to>
      <xdr:col>116</xdr:col>
      <xdr:colOff>114300</xdr:colOff>
      <xdr:row>38</xdr:row>
      <xdr:rowOff>166177</xdr:rowOff>
    </xdr:to>
    <xdr:sp macro="" textlink="">
      <xdr:nvSpPr>
        <xdr:cNvPr id="747" name="楕円 746"/>
        <xdr:cNvSpPr/>
      </xdr:nvSpPr>
      <xdr:spPr>
        <a:xfrm>
          <a:off x="22110700" y="65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153966</xdr:rowOff>
    </xdr:from>
    <xdr:ext cx="378565" cy="259045"/>
    <xdr:sp macro="" textlink="">
      <xdr:nvSpPr>
        <xdr:cNvPr id="748" name="投資及び出資金該当値テキスト"/>
        <xdr:cNvSpPr txBox="1"/>
      </xdr:nvSpPr>
      <xdr:spPr>
        <a:xfrm>
          <a:off x="22212300" y="64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88397</xdr:rowOff>
    </xdr:from>
    <xdr:to>
      <xdr:col>112</xdr:col>
      <xdr:colOff>38100</xdr:colOff>
      <xdr:row>39</xdr:row>
      <xdr:rowOff>18547</xdr:rowOff>
    </xdr:to>
    <xdr:sp macro="" textlink="">
      <xdr:nvSpPr>
        <xdr:cNvPr id="749" name="楕円 748"/>
        <xdr:cNvSpPr/>
      </xdr:nvSpPr>
      <xdr:spPr>
        <a:xfrm>
          <a:off x="21272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9674</xdr:rowOff>
    </xdr:from>
    <xdr:ext cx="313932" cy="259045"/>
    <xdr:sp macro="" textlink="">
      <xdr:nvSpPr>
        <xdr:cNvPr id="750" name="テキスト ボックス 749"/>
        <xdr:cNvSpPr txBox="1"/>
      </xdr:nvSpPr>
      <xdr:spPr>
        <a:xfrm>
          <a:off x="21166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88397</xdr:rowOff>
    </xdr:from>
    <xdr:to>
      <xdr:col>107</xdr:col>
      <xdr:colOff>101600</xdr:colOff>
      <xdr:row>39</xdr:row>
      <xdr:rowOff>18547</xdr:rowOff>
    </xdr:to>
    <xdr:sp macro="" textlink="">
      <xdr:nvSpPr>
        <xdr:cNvPr id="751" name="楕円 750"/>
        <xdr:cNvSpPr/>
      </xdr:nvSpPr>
      <xdr:spPr>
        <a:xfrm>
          <a:off x="20383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9674</xdr:rowOff>
    </xdr:from>
    <xdr:ext cx="313932" cy="259045"/>
    <xdr:sp macro="" textlink="">
      <xdr:nvSpPr>
        <xdr:cNvPr id="752" name="テキスト ボックス 751"/>
        <xdr:cNvSpPr txBox="1"/>
      </xdr:nvSpPr>
      <xdr:spPr>
        <a:xfrm>
          <a:off x="20277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78110</xdr:rowOff>
    </xdr:from>
    <xdr:to>
      <xdr:col>102</xdr:col>
      <xdr:colOff>165100</xdr:colOff>
      <xdr:row>39</xdr:row>
      <xdr:rowOff>8260</xdr:rowOff>
    </xdr:to>
    <xdr:sp macro="" textlink="">
      <xdr:nvSpPr>
        <xdr:cNvPr id="753" name="楕円 752"/>
        <xdr:cNvSpPr/>
      </xdr:nvSpPr>
      <xdr:spPr>
        <a:xfrm>
          <a:off x="19494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170837</xdr:rowOff>
    </xdr:from>
    <xdr:ext cx="378565" cy="259045"/>
    <xdr:sp macro="" textlink="">
      <xdr:nvSpPr>
        <xdr:cNvPr id="754" name="テキスト ボックス 753"/>
        <xdr:cNvSpPr txBox="1"/>
      </xdr:nvSpPr>
      <xdr:spPr>
        <a:xfrm>
          <a:off x="19356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78933</xdr:rowOff>
    </xdr:from>
    <xdr:to>
      <xdr:col>98</xdr:col>
      <xdr:colOff>38100</xdr:colOff>
      <xdr:row>39</xdr:row>
      <xdr:rowOff>9083</xdr:rowOff>
    </xdr:to>
    <xdr:sp macro="" textlink="">
      <xdr:nvSpPr>
        <xdr:cNvPr id="755" name="楕円 754"/>
        <xdr:cNvSpPr/>
      </xdr:nvSpPr>
      <xdr:spPr>
        <a:xfrm>
          <a:off x="18605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210</xdr:rowOff>
    </xdr:from>
    <xdr:ext cx="378565" cy="259045"/>
    <xdr:sp macro="" textlink="">
      <xdr:nvSpPr>
        <xdr:cNvPr id="756" name="テキスト ボックス 755"/>
        <xdr:cNvSpPr txBox="1"/>
      </xdr:nvSpPr>
      <xdr:spPr>
        <a:xfrm>
          <a:off x="18467017" y="668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19304</xdr:rowOff>
    </xdr:from>
    <xdr:to>
      <xdr:col>116</xdr:col>
      <xdr:colOff>63500</xdr:colOff>
      <xdr:row>59</xdr:row>
      <xdr:rowOff>28067</xdr:rowOff>
    </xdr:to>
    <xdr:cxnSp macro="">
      <xdr:nvCxnSpPr>
        <xdr:cNvPr id="785" name="直線コネクタ 784"/>
        <xdr:cNvCxnSpPr/>
      </xdr:nvCxnSpPr>
      <xdr:spPr>
        <a:xfrm>
          <a:off x="21323300" y="1013485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16332</xdr:rowOff>
    </xdr:from>
    <xdr:to>
      <xdr:col>111</xdr:col>
      <xdr:colOff>177800</xdr:colOff>
      <xdr:row>59</xdr:row>
      <xdr:rowOff>19304</xdr:rowOff>
    </xdr:to>
    <xdr:cxnSp macro="">
      <xdr:nvCxnSpPr>
        <xdr:cNvPr id="788" name="直線コネクタ 787"/>
        <xdr:cNvCxnSpPr/>
      </xdr:nvCxnSpPr>
      <xdr:spPr>
        <a:xfrm>
          <a:off x="20434300" y="1013188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106020</xdr:rowOff>
    </xdr:from>
    <xdr:to>
      <xdr:col>107</xdr:col>
      <xdr:colOff>50800</xdr:colOff>
      <xdr:row>59</xdr:row>
      <xdr:rowOff>16332</xdr:rowOff>
    </xdr:to>
    <xdr:cxnSp macro="">
      <xdr:nvCxnSpPr>
        <xdr:cNvPr id="791" name="直線コネクタ 790"/>
        <xdr:cNvCxnSpPr/>
      </xdr:nvCxnSpPr>
      <xdr:spPr>
        <a:xfrm>
          <a:off x="19545300" y="10050120"/>
          <a:ext cx="8890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106020</xdr:rowOff>
    </xdr:from>
    <xdr:to>
      <xdr:col>102</xdr:col>
      <xdr:colOff>114300</xdr:colOff>
      <xdr:row>58</xdr:row>
      <xdr:rowOff>163246</xdr:rowOff>
    </xdr:to>
    <xdr:cxnSp macro="">
      <xdr:nvCxnSpPr>
        <xdr:cNvPr id="794" name="直線コネクタ 793"/>
        <xdr:cNvCxnSpPr/>
      </xdr:nvCxnSpPr>
      <xdr:spPr>
        <a:xfrm flipV="1">
          <a:off x="18656300" y="10050120"/>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148717</xdr:rowOff>
    </xdr:from>
    <xdr:to>
      <xdr:col>116</xdr:col>
      <xdr:colOff>114300</xdr:colOff>
      <xdr:row>59</xdr:row>
      <xdr:rowOff>78867</xdr:rowOff>
    </xdr:to>
    <xdr:sp macro="" textlink="">
      <xdr:nvSpPr>
        <xdr:cNvPr id="804" name="楕円 803"/>
        <xdr:cNvSpPr/>
      </xdr:nvSpPr>
      <xdr:spPr>
        <a:xfrm>
          <a:off x="22110700" y="100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63644</xdr:rowOff>
    </xdr:from>
    <xdr:ext cx="378565" cy="259045"/>
    <xdr:sp macro="" textlink="">
      <xdr:nvSpPr>
        <xdr:cNvPr id="805" name="貸付金該当値テキスト"/>
        <xdr:cNvSpPr txBox="1"/>
      </xdr:nvSpPr>
      <xdr:spPr>
        <a:xfrm>
          <a:off x="22212300" y="10007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139954</xdr:rowOff>
    </xdr:from>
    <xdr:to>
      <xdr:col>112</xdr:col>
      <xdr:colOff>38100</xdr:colOff>
      <xdr:row>59</xdr:row>
      <xdr:rowOff>70104</xdr:rowOff>
    </xdr:to>
    <xdr:sp macro="" textlink="">
      <xdr:nvSpPr>
        <xdr:cNvPr id="806" name="楕円 805"/>
        <xdr:cNvSpPr/>
      </xdr:nvSpPr>
      <xdr:spPr>
        <a:xfrm>
          <a:off x="21272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61231</xdr:rowOff>
    </xdr:from>
    <xdr:ext cx="378565" cy="259045"/>
    <xdr:sp macro="" textlink="">
      <xdr:nvSpPr>
        <xdr:cNvPr id="807" name="テキスト ボックス 806"/>
        <xdr:cNvSpPr txBox="1"/>
      </xdr:nvSpPr>
      <xdr:spPr>
        <a:xfrm>
          <a:off x="21134017" y="1017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136982</xdr:rowOff>
    </xdr:from>
    <xdr:to>
      <xdr:col>107</xdr:col>
      <xdr:colOff>101600</xdr:colOff>
      <xdr:row>59</xdr:row>
      <xdr:rowOff>67132</xdr:rowOff>
    </xdr:to>
    <xdr:sp macro="" textlink="">
      <xdr:nvSpPr>
        <xdr:cNvPr id="808" name="楕円 807"/>
        <xdr:cNvSpPr/>
      </xdr:nvSpPr>
      <xdr:spPr>
        <a:xfrm>
          <a:off x="20383500" y="100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58259</xdr:rowOff>
    </xdr:from>
    <xdr:ext cx="378565" cy="259045"/>
    <xdr:sp macro="" textlink="">
      <xdr:nvSpPr>
        <xdr:cNvPr id="809" name="テキスト ボックス 808"/>
        <xdr:cNvSpPr txBox="1"/>
      </xdr:nvSpPr>
      <xdr:spPr>
        <a:xfrm>
          <a:off x="20245017" y="1017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55220</xdr:rowOff>
    </xdr:from>
    <xdr:to>
      <xdr:col>102</xdr:col>
      <xdr:colOff>165100</xdr:colOff>
      <xdr:row>58</xdr:row>
      <xdr:rowOff>156820</xdr:rowOff>
    </xdr:to>
    <xdr:sp macro="" textlink="">
      <xdr:nvSpPr>
        <xdr:cNvPr id="810" name="楕円 809"/>
        <xdr:cNvSpPr/>
      </xdr:nvSpPr>
      <xdr:spPr>
        <a:xfrm>
          <a:off x="19494500" y="99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147947</xdr:rowOff>
    </xdr:from>
    <xdr:ext cx="469744" cy="259045"/>
    <xdr:sp macro="" textlink="">
      <xdr:nvSpPr>
        <xdr:cNvPr id="811" name="テキスト ボックス 810"/>
        <xdr:cNvSpPr txBox="1"/>
      </xdr:nvSpPr>
      <xdr:spPr>
        <a:xfrm>
          <a:off x="19310428" y="100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112446</xdr:rowOff>
    </xdr:from>
    <xdr:to>
      <xdr:col>98</xdr:col>
      <xdr:colOff>38100</xdr:colOff>
      <xdr:row>59</xdr:row>
      <xdr:rowOff>42596</xdr:rowOff>
    </xdr:to>
    <xdr:sp macro="" textlink="">
      <xdr:nvSpPr>
        <xdr:cNvPr id="812" name="楕円 811"/>
        <xdr:cNvSpPr/>
      </xdr:nvSpPr>
      <xdr:spPr>
        <a:xfrm>
          <a:off x="18605500" y="100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33723</xdr:rowOff>
    </xdr:from>
    <xdr:ext cx="378565" cy="259045"/>
    <xdr:sp macro="" textlink="">
      <xdr:nvSpPr>
        <xdr:cNvPr id="813" name="テキスト ボックス 812"/>
        <xdr:cNvSpPr txBox="1"/>
      </xdr:nvSpPr>
      <xdr:spPr>
        <a:xfrm>
          <a:off x="18467017" y="10149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36154</xdr:rowOff>
    </xdr:from>
    <xdr:to>
      <xdr:col>116</xdr:col>
      <xdr:colOff>63500</xdr:colOff>
      <xdr:row>76</xdr:row>
      <xdr:rowOff>85086</xdr:rowOff>
    </xdr:to>
    <xdr:cxnSp macro="">
      <xdr:nvCxnSpPr>
        <xdr:cNvPr id="845" name="直線コネクタ 844"/>
        <xdr:cNvCxnSpPr/>
      </xdr:nvCxnSpPr>
      <xdr:spPr>
        <a:xfrm>
          <a:off x="21323300" y="13066354"/>
          <a:ext cx="838200" cy="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26674</xdr:rowOff>
    </xdr:from>
    <xdr:to>
      <xdr:col>111</xdr:col>
      <xdr:colOff>177800</xdr:colOff>
      <xdr:row>76</xdr:row>
      <xdr:rowOff>36154</xdr:rowOff>
    </xdr:to>
    <xdr:cxnSp macro="">
      <xdr:nvCxnSpPr>
        <xdr:cNvPr id="848" name="直線コネクタ 847"/>
        <xdr:cNvCxnSpPr/>
      </xdr:nvCxnSpPr>
      <xdr:spPr>
        <a:xfrm>
          <a:off x="20434300" y="13056874"/>
          <a:ext cx="8890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26674</xdr:rowOff>
    </xdr:from>
    <xdr:to>
      <xdr:col>107</xdr:col>
      <xdr:colOff>50800</xdr:colOff>
      <xdr:row>76</xdr:row>
      <xdr:rowOff>53453</xdr:rowOff>
    </xdr:to>
    <xdr:cxnSp macro="">
      <xdr:nvCxnSpPr>
        <xdr:cNvPr id="851" name="直線コネクタ 850"/>
        <xdr:cNvCxnSpPr/>
      </xdr:nvCxnSpPr>
      <xdr:spPr>
        <a:xfrm flipV="1">
          <a:off x="19545300" y="13056874"/>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127388</xdr:rowOff>
    </xdr:from>
    <xdr:to>
      <xdr:col>102</xdr:col>
      <xdr:colOff>114300</xdr:colOff>
      <xdr:row>76</xdr:row>
      <xdr:rowOff>53453</xdr:rowOff>
    </xdr:to>
    <xdr:cxnSp macro="">
      <xdr:nvCxnSpPr>
        <xdr:cNvPr id="854" name="直線コネクタ 853"/>
        <xdr:cNvCxnSpPr/>
      </xdr:nvCxnSpPr>
      <xdr:spPr>
        <a:xfrm>
          <a:off x="18656300" y="12986138"/>
          <a:ext cx="889000" cy="9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34286</xdr:rowOff>
    </xdr:from>
    <xdr:to>
      <xdr:col>116</xdr:col>
      <xdr:colOff>114300</xdr:colOff>
      <xdr:row>76</xdr:row>
      <xdr:rowOff>135886</xdr:rowOff>
    </xdr:to>
    <xdr:sp macro="" textlink="">
      <xdr:nvSpPr>
        <xdr:cNvPr id="864" name="楕円 863"/>
        <xdr:cNvSpPr/>
      </xdr:nvSpPr>
      <xdr:spPr>
        <a:xfrm>
          <a:off x="22110700" y="1306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57163</xdr:rowOff>
    </xdr:from>
    <xdr:ext cx="534377" cy="259045"/>
    <xdr:sp macro="" textlink="">
      <xdr:nvSpPr>
        <xdr:cNvPr id="865" name="繰出金該当値テキスト"/>
        <xdr:cNvSpPr txBox="1"/>
      </xdr:nvSpPr>
      <xdr:spPr>
        <a:xfrm>
          <a:off x="22212300" y="1291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156804</xdr:rowOff>
    </xdr:from>
    <xdr:to>
      <xdr:col>112</xdr:col>
      <xdr:colOff>38100</xdr:colOff>
      <xdr:row>76</xdr:row>
      <xdr:rowOff>86954</xdr:rowOff>
    </xdr:to>
    <xdr:sp macro="" textlink="">
      <xdr:nvSpPr>
        <xdr:cNvPr id="866" name="楕円 865"/>
        <xdr:cNvSpPr/>
      </xdr:nvSpPr>
      <xdr:spPr>
        <a:xfrm>
          <a:off x="21272500" y="130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103482</xdr:rowOff>
    </xdr:from>
    <xdr:ext cx="534377" cy="259045"/>
    <xdr:sp macro="" textlink="">
      <xdr:nvSpPr>
        <xdr:cNvPr id="867" name="テキスト ボックス 866"/>
        <xdr:cNvSpPr txBox="1"/>
      </xdr:nvSpPr>
      <xdr:spPr>
        <a:xfrm>
          <a:off x="21056111" y="127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147324</xdr:rowOff>
    </xdr:from>
    <xdr:to>
      <xdr:col>107</xdr:col>
      <xdr:colOff>101600</xdr:colOff>
      <xdr:row>76</xdr:row>
      <xdr:rowOff>77474</xdr:rowOff>
    </xdr:to>
    <xdr:sp macro="" textlink="">
      <xdr:nvSpPr>
        <xdr:cNvPr id="868" name="楕円 867"/>
        <xdr:cNvSpPr/>
      </xdr:nvSpPr>
      <xdr:spPr>
        <a:xfrm>
          <a:off x="20383500" y="130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94001</xdr:rowOff>
    </xdr:from>
    <xdr:ext cx="534377" cy="259045"/>
    <xdr:sp macro="" textlink="">
      <xdr:nvSpPr>
        <xdr:cNvPr id="869" name="テキスト ボックス 868"/>
        <xdr:cNvSpPr txBox="1"/>
      </xdr:nvSpPr>
      <xdr:spPr>
        <a:xfrm>
          <a:off x="20167111" y="1278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2653</xdr:rowOff>
    </xdr:from>
    <xdr:to>
      <xdr:col>102</xdr:col>
      <xdr:colOff>165100</xdr:colOff>
      <xdr:row>76</xdr:row>
      <xdr:rowOff>104253</xdr:rowOff>
    </xdr:to>
    <xdr:sp macro="" textlink="">
      <xdr:nvSpPr>
        <xdr:cNvPr id="870" name="楕円 869"/>
        <xdr:cNvSpPr/>
      </xdr:nvSpPr>
      <xdr:spPr>
        <a:xfrm>
          <a:off x="19494500" y="130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120780</xdr:rowOff>
    </xdr:from>
    <xdr:ext cx="534377" cy="259045"/>
    <xdr:sp macro="" textlink="">
      <xdr:nvSpPr>
        <xdr:cNvPr id="871" name="テキスト ボックス 870"/>
        <xdr:cNvSpPr txBox="1"/>
      </xdr:nvSpPr>
      <xdr:spPr>
        <a:xfrm>
          <a:off x="19278111" y="128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76588</xdr:rowOff>
    </xdr:from>
    <xdr:to>
      <xdr:col>98</xdr:col>
      <xdr:colOff>38100</xdr:colOff>
      <xdr:row>76</xdr:row>
      <xdr:rowOff>6738</xdr:rowOff>
    </xdr:to>
    <xdr:sp macro="" textlink="">
      <xdr:nvSpPr>
        <xdr:cNvPr id="872" name="楕円 871"/>
        <xdr:cNvSpPr/>
      </xdr:nvSpPr>
      <xdr:spPr>
        <a:xfrm>
          <a:off x="18605500" y="129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23265</xdr:rowOff>
    </xdr:from>
    <xdr:ext cx="534377" cy="259045"/>
    <xdr:sp macro="" textlink="">
      <xdr:nvSpPr>
        <xdr:cNvPr id="873" name="テキスト ボックス 872"/>
        <xdr:cNvSpPr txBox="1"/>
      </xdr:nvSpPr>
      <xdr:spPr>
        <a:xfrm>
          <a:off x="18389111" y="1271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本町は離島や広域な行政区域を抱えており、職員数が類似団体に比べ多くなっていることなどから人件費が多額になっている。今後も職員数の適正化を図りながら、人件費</a:t>
          </a:r>
          <a:r>
            <a:rPr kumimoji="1" lang="ja-JP" altLang="en-US" sz="1100">
              <a:solidFill>
                <a:schemeClr val="dk1"/>
              </a:solidFill>
              <a:effectLst/>
              <a:latin typeface="+mn-lt"/>
              <a:ea typeface="+mn-ea"/>
              <a:cs typeface="+mn-cs"/>
            </a:rPr>
            <a:t>に準ずる</a:t>
          </a:r>
          <a:r>
            <a:rPr kumimoji="1" lang="ja-JP" altLang="ja-JP" sz="1100">
              <a:solidFill>
                <a:schemeClr val="dk1"/>
              </a:solidFill>
              <a:effectLst/>
              <a:latin typeface="+mn-lt"/>
              <a:ea typeface="+mn-ea"/>
              <a:cs typeface="+mn-cs"/>
            </a:rPr>
            <a:t>経費も含め</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関係経費</a:t>
          </a:r>
          <a:r>
            <a:rPr kumimoji="1" lang="ja-JP" altLang="ja-JP" sz="1100">
              <a:solidFill>
                <a:schemeClr val="dk1"/>
              </a:solidFill>
              <a:effectLst/>
              <a:latin typeface="+mn-lt"/>
              <a:ea typeface="+mn-ea"/>
              <a:cs typeface="+mn-cs"/>
            </a:rPr>
            <a:t>全体の抑制に努める。</a:t>
          </a:r>
          <a:endParaRPr lang="ja-JP" altLang="ja-JP">
            <a:effectLst/>
          </a:endParaRPr>
        </a:p>
        <a:p>
          <a:r>
            <a:rPr kumimoji="1" lang="ja-JP" altLang="en-US" sz="1100">
              <a:solidFill>
                <a:schemeClr val="dk1"/>
              </a:solidFill>
              <a:effectLst/>
              <a:latin typeface="+mn-lt"/>
              <a:ea typeface="+mn-ea"/>
              <a:cs typeface="+mn-cs"/>
            </a:rPr>
            <a:t>歳出の</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％を占める普通建設事業費は住民一人当たり</a:t>
          </a:r>
          <a:r>
            <a:rPr kumimoji="1" lang="en-US" altLang="ja-JP" sz="1100">
              <a:solidFill>
                <a:schemeClr val="dk1"/>
              </a:solidFill>
              <a:effectLst/>
              <a:latin typeface="+mn-lt"/>
              <a:ea typeface="+mn-ea"/>
              <a:cs typeface="+mn-cs"/>
            </a:rPr>
            <a:t>290,553</a:t>
          </a:r>
          <a:r>
            <a:rPr kumimoji="1" lang="ja-JP" altLang="en-US" sz="1100">
              <a:solidFill>
                <a:schemeClr val="dk1"/>
              </a:solidFill>
              <a:effectLst/>
              <a:latin typeface="+mn-lt"/>
              <a:ea typeface="+mn-ea"/>
              <a:cs typeface="+mn-cs"/>
            </a:rPr>
            <a:t>円となっており、類似団体と比較して一人当たりコストが高い状況となっている。平成３０年度から令和２年度の３年間にかけて行う一般廃棄物し尿処理施設建設事業の開始により前年度から増となっているが、他の普通建設事業を後年に実施するなどの平準化を行い、一定時期に事業が集中しないよう計画を立て実施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公債費も住民一人当たり</a:t>
          </a:r>
          <a:r>
            <a:rPr kumimoji="1" lang="en-US" altLang="ja-JP" sz="1100">
              <a:solidFill>
                <a:schemeClr val="dk1"/>
              </a:solidFill>
              <a:effectLst/>
              <a:latin typeface="+mn-lt"/>
              <a:ea typeface="+mn-ea"/>
              <a:cs typeface="+mn-cs"/>
            </a:rPr>
            <a:t>166,040</a:t>
          </a:r>
          <a:r>
            <a:rPr kumimoji="1" lang="ja-JP" altLang="ja-JP" sz="1100">
              <a:solidFill>
                <a:schemeClr val="dk1"/>
              </a:solidFill>
              <a:effectLst/>
              <a:latin typeface="+mn-lt"/>
              <a:ea typeface="+mn-ea"/>
              <a:cs typeface="+mn-cs"/>
            </a:rPr>
            <a:t>円と類似団体平均の倍以上となっているが、これは、これまでの社会資本整備を多額の借入金により実施してきたためである。このため、繰上償還の実施や地方債発行額の抑制</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地方債元利償還金は減少してきているが、今後も借入額の抑制や、有利な地方債の活用により、起債に大きく頼ることのない財政運営に努める。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8,835
8,817
239.65
10,378,790
9,863,248
441,590
5,142,227
9,213,161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121031</xdr:rowOff>
    </xdr:from>
    <xdr:to>
      <xdr:col>24</xdr:col>
      <xdr:colOff>63500</xdr:colOff>
      <xdr:row>36</xdr:row>
      <xdr:rowOff>145923</xdr:rowOff>
    </xdr:to>
    <xdr:cxnSp macro="">
      <xdr:nvCxnSpPr>
        <xdr:cNvPr id="61" name="直線コネクタ 60"/>
        <xdr:cNvCxnSpPr/>
      </xdr:nvCxnSpPr>
      <xdr:spPr>
        <a:xfrm flipV="1">
          <a:off x="3797300" y="6293231"/>
          <a:ext cx="8382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126619</xdr:rowOff>
    </xdr:from>
    <xdr:to>
      <xdr:col>19</xdr:col>
      <xdr:colOff>177800</xdr:colOff>
      <xdr:row>36</xdr:row>
      <xdr:rowOff>145923</xdr:rowOff>
    </xdr:to>
    <xdr:cxnSp macro="">
      <xdr:nvCxnSpPr>
        <xdr:cNvPr id="64" name="直線コネクタ 63"/>
        <xdr:cNvCxnSpPr/>
      </xdr:nvCxnSpPr>
      <xdr:spPr>
        <a:xfrm>
          <a:off x="2908300" y="62988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102362</xdr:rowOff>
    </xdr:from>
    <xdr:to>
      <xdr:col>15</xdr:col>
      <xdr:colOff>50800</xdr:colOff>
      <xdr:row>36</xdr:row>
      <xdr:rowOff>126619</xdr:rowOff>
    </xdr:to>
    <xdr:cxnSp macro="">
      <xdr:nvCxnSpPr>
        <xdr:cNvPr id="67" name="直線コネクタ 66"/>
        <xdr:cNvCxnSpPr/>
      </xdr:nvCxnSpPr>
      <xdr:spPr>
        <a:xfrm>
          <a:off x="2019300" y="6274562"/>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102362</xdr:rowOff>
    </xdr:from>
    <xdr:to>
      <xdr:col>10</xdr:col>
      <xdr:colOff>114300</xdr:colOff>
      <xdr:row>36</xdr:row>
      <xdr:rowOff>128397</xdr:rowOff>
    </xdr:to>
    <xdr:cxnSp macro="">
      <xdr:nvCxnSpPr>
        <xdr:cNvPr id="70" name="直線コネクタ 69"/>
        <xdr:cNvCxnSpPr/>
      </xdr:nvCxnSpPr>
      <xdr:spPr>
        <a:xfrm flipV="1">
          <a:off x="1130300" y="6274562"/>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70231</xdr:rowOff>
    </xdr:from>
    <xdr:to>
      <xdr:col>24</xdr:col>
      <xdr:colOff>114300</xdr:colOff>
      <xdr:row>37</xdr:row>
      <xdr:rowOff>381</xdr:rowOff>
    </xdr:to>
    <xdr:sp macro="" textlink="">
      <xdr:nvSpPr>
        <xdr:cNvPr id="80" name="楕円 79"/>
        <xdr:cNvSpPr/>
      </xdr:nvSpPr>
      <xdr:spPr>
        <a:xfrm>
          <a:off x="45847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48658</xdr:rowOff>
    </xdr:from>
    <xdr:ext cx="469744" cy="259045"/>
    <xdr:sp macro="" textlink="">
      <xdr:nvSpPr>
        <xdr:cNvPr id="81" name="議会費該当値テキスト"/>
        <xdr:cNvSpPr txBox="1"/>
      </xdr:nvSpPr>
      <xdr:spPr>
        <a:xfrm>
          <a:off x="4686300" y="62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95123</xdr:rowOff>
    </xdr:from>
    <xdr:to>
      <xdr:col>20</xdr:col>
      <xdr:colOff>38100</xdr:colOff>
      <xdr:row>37</xdr:row>
      <xdr:rowOff>25273</xdr:rowOff>
    </xdr:to>
    <xdr:sp macro="" textlink="">
      <xdr:nvSpPr>
        <xdr:cNvPr id="82" name="楕円 81"/>
        <xdr:cNvSpPr/>
      </xdr:nvSpPr>
      <xdr:spPr>
        <a:xfrm>
          <a:off x="3746500" y="62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16400</xdr:rowOff>
    </xdr:from>
    <xdr:ext cx="469744" cy="259045"/>
    <xdr:sp macro="" textlink="">
      <xdr:nvSpPr>
        <xdr:cNvPr id="83" name="テキスト ボックス 82"/>
        <xdr:cNvSpPr txBox="1"/>
      </xdr:nvSpPr>
      <xdr:spPr>
        <a:xfrm>
          <a:off x="3562428" y="636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75819</xdr:rowOff>
    </xdr:from>
    <xdr:to>
      <xdr:col>15</xdr:col>
      <xdr:colOff>101600</xdr:colOff>
      <xdr:row>37</xdr:row>
      <xdr:rowOff>5969</xdr:rowOff>
    </xdr:to>
    <xdr:sp macro="" textlink="">
      <xdr:nvSpPr>
        <xdr:cNvPr id="84" name="楕円 83"/>
        <xdr:cNvSpPr/>
      </xdr:nvSpPr>
      <xdr:spPr>
        <a:xfrm>
          <a:off x="2857500" y="62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22496</xdr:rowOff>
    </xdr:from>
    <xdr:ext cx="469744" cy="259045"/>
    <xdr:sp macro="" textlink="">
      <xdr:nvSpPr>
        <xdr:cNvPr id="85" name="テキスト ボックス 84"/>
        <xdr:cNvSpPr txBox="1"/>
      </xdr:nvSpPr>
      <xdr:spPr>
        <a:xfrm>
          <a:off x="2673428" y="602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51562</xdr:rowOff>
    </xdr:from>
    <xdr:to>
      <xdr:col>10</xdr:col>
      <xdr:colOff>165100</xdr:colOff>
      <xdr:row>36</xdr:row>
      <xdr:rowOff>153162</xdr:rowOff>
    </xdr:to>
    <xdr:sp macro="" textlink="">
      <xdr:nvSpPr>
        <xdr:cNvPr id="86" name="楕円 85"/>
        <xdr:cNvSpPr/>
      </xdr:nvSpPr>
      <xdr:spPr>
        <a:xfrm>
          <a:off x="1968500" y="62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144289</xdr:rowOff>
    </xdr:from>
    <xdr:ext cx="469744" cy="259045"/>
    <xdr:sp macro="" textlink="">
      <xdr:nvSpPr>
        <xdr:cNvPr id="87" name="テキスト ボックス 86"/>
        <xdr:cNvSpPr txBox="1"/>
      </xdr:nvSpPr>
      <xdr:spPr>
        <a:xfrm>
          <a:off x="1784428"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77597</xdr:rowOff>
    </xdr:from>
    <xdr:to>
      <xdr:col>6</xdr:col>
      <xdr:colOff>38100</xdr:colOff>
      <xdr:row>37</xdr:row>
      <xdr:rowOff>7747</xdr:rowOff>
    </xdr:to>
    <xdr:sp macro="" textlink="">
      <xdr:nvSpPr>
        <xdr:cNvPr id="88" name="楕円 87"/>
        <xdr:cNvSpPr/>
      </xdr:nvSpPr>
      <xdr:spPr>
        <a:xfrm>
          <a:off x="1079500" y="62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170324</xdr:rowOff>
    </xdr:from>
    <xdr:ext cx="469744" cy="259045"/>
    <xdr:sp macro="" textlink="">
      <xdr:nvSpPr>
        <xdr:cNvPr id="89" name="テキスト ボックス 88"/>
        <xdr:cNvSpPr txBox="1"/>
      </xdr:nvSpPr>
      <xdr:spPr>
        <a:xfrm>
          <a:off x="895428" y="634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155551</xdr:rowOff>
    </xdr:from>
    <xdr:to>
      <xdr:col>24</xdr:col>
      <xdr:colOff>63500</xdr:colOff>
      <xdr:row>57</xdr:row>
      <xdr:rowOff>160227</xdr:rowOff>
    </xdr:to>
    <xdr:cxnSp macro="">
      <xdr:nvCxnSpPr>
        <xdr:cNvPr id="118" name="直線コネクタ 117"/>
        <xdr:cNvCxnSpPr/>
      </xdr:nvCxnSpPr>
      <xdr:spPr>
        <a:xfrm flipV="1">
          <a:off x="3797300" y="9928201"/>
          <a:ext cx="8382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153350</xdr:rowOff>
    </xdr:from>
    <xdr:to>
      <xdr:col>19</xdr:col>
      <xdr:colOff>177800</xdr:colOff>
      <xdr:row>57</xdr:row>
      <xdr:rowOff>160227</xdr:rowOff>
    </xdr:to>
    <xdr:cxnSp macro="">
      <xdr:nvCxnSpPr>
        <xdr:cNvPr id="121" name="直線コネクタ 120"/>
        <xdr:cNvCxnSpPr/>
      </xdr:nvCxnSpPr>
      <xdr:spPr>
        <a:xfrm>
          <a:off x="2908300" y="9926000"/>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153350</xdr:rowOff>
    </xdr:from>
    <xdr:to>
      <xdr:col>15</xdr:col>
      <xdr:colOff>50800</xdr:colOff>
      <xdr:row>58</xdr:row>
      <xdr:rowOff>19351</xdr:rowOff>
    </xdr:to>
    <xdr:cxnSp macro="">
      <xdr:nvCxnSpPr>
        <xdr:cNvPr id="124" name="直線コネクタ 123"/>
        <xdr:cNvCxnSpPr/>
      </xdr:nvCxnSpPr>
      <xdr:spPr>
        <a:xfrm flipV="1">
          <a:off x="2019300" y="9926000"/>
          <a:ext cx="889000" cy="3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14153</xdr:rowOff>
    </xdr:from>
    <xdr:to>
      <xdr:col>10</xdr:col>
      <xdr:colOff>114300</xdr:colOff>
      <xdr:row>58</xdr:row>
      <xdr:rowOff>19351</xdr:rowOff>
    </xdr:to>
    <xdr:cxnSp macro="">
      <xdr:nvCxnSpPr>
        <xdr:cNvPr id="127" name="直線コネクタ 126"/>
        <xdr:cNvCxnSpPr/>
      </xdr:nvCxnSpPr>
      <xdr:spPr>
        <a:xfrm>
          <a:off x="1130300" y="9958253"/>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104751</xdr:rowOff>
    </xdr:from>
    <xdr:to>
      <xdr:col>24</xdr:col>
      <xdr:colOff>114300</xdr:colOff>
      <xdr:row>58</xdr:row>
      <xdr:rowOff>34901</xdr:rowOff>
    </xdr:to>
    <xdr:sp macro="" textlink="">
      <xdr:nvSpPr>
        <xdr:cNvPr id="137" name="楕円 136"/>
        <xdr:cNvSpPr/>
      </xdr:nvSpPr>
      <xdr:spPr>
        <a:xfrm>
          <a:off x="4584700" y="987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127628</xdr:rowOff>
    </xdr:from>
    <xdr:ext cx="599010" cy="259045"/>
    <xdr:sp macro="" textlink="">
      <xdr:nvSpPr>
        <xdr:cNvPr id="138" name="総務費該当値テキスト"/>
        <xdr:cNvSpPr txBox="1"/>
      </xdr:nvSpPr>
      <xdr:spPr>
        <a:xfrm>
          <a:off x="4686300" y="972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109427</xdr:rowOff>
    </xdr:from>
    <xdr:to>
      <xdr:col>20</xdr:col>
      <xdr:colOff>38100</xdr:colOff>
      <xdr:row>58</xdr:row>
      <xdr:rowOff>39577</xdr:rowOff>
    </xdr:to>
    <xdr:sp macro="" textlink="">
      <xdr:nvSpPr>
        <xdr:cNvPr id="139" name="楕円 138"/>
        <xdr:cNvSpPr/>
      </xdr:nvSpPr>
      <xdr:spPr>
        <a:xfrm>
          <a:off x="3746500" y="988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56104</xdr:rowOff>
    </xdr:from>
    <xdr:ext cx="599010" cy="259045"/>
    <xdr:sp macro="" textlink="">
      <xdr:nvSpPr>
        <xdr:cNvPr id="140" name="テキスト ボックス 139"/>
        <xdr:cNvSpPr txBox="1"/>
      </xdr:nvSpPr>
      <xdr:spPr>
        <a:xfrm>
          <a:off x="3497795" y="965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102550</xdr:rowOff>
    </xdr:from>
    <xdr:to>
      <xdr:col>15</xdr:col>
      <xdr:colOff>101600</xdr:colOff>
      <xdr:row>58</xdr:row>
      <xdr:rowOff>32700</xdr:rowOff>
    </xdr:to>
    <xdr:sp macro="" textlink="">
      <xdr:nvSpPr>
        <xdr:cNvPr id="141" name="楕円 140"/>
        <xdr:cNvSpPr/>
      </xdr:nvSpPr>
      <xdr:spPr>
        <a:xfrm>
          <a:off x="2857500" y="98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49227</xdr:rowOff>
    </xdr:from>
    <xdr:ext cx="599010" cy="259045"/>
    <xdr:sp macro="" textlink="">
      <xdr:nvSpPr>
        <xdr:cNvPr id="142" name="テキスト ボックス 141"/>
        <xdr:cNvSpPr txBox="1"/>
      </xdr:nvSpPr>
      <xdr:spPr>
        <a:xfrm>
          <a:off x="2608795" y="965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140001</xdr:rowOff>
    </xdr:from>
    <xdr:to>
      <xdr:col>10</xdr:col>
      <xdr:colOff>165100</xdr:colOff>
      <xdr:row>58</xdr:row>
      <xdr:rowOff>70151</xdr:rowOff>
    </xdr:to>
    <xdr:sp macro="" textlink="">
      <xdr:nvSpPr>
        <xdr:cNvPr id="143" name="楕円 142"/>
        <xdr:cNvSpPr/>
      </xdr:nvSpPr>
      <xdr:spPr>
        <a:xfrm>
          <a:off x="1968500" y="99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86678</xdr:rowOff>
    </xdr:from>
    <xdr:ext cx="599010" cy="259045"/>
    <xdr:sp macro="" textlink="">
      <xdr:nvSpPr>
        <xdr:cNvPr id="144" name="テキスト ボックス 143"/>
        <xdr:cNvSpPr txBox="1"/>
      </xdr:nvSpPr>
      <xdr:spPr>
        <a:xfrm>
          <a:off x="1719795" y="968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134803</xdr:rowOff>
    </xdr:from>
    <xdr:to>
      <xdr:col>6</xdr:col>
      <xdr:colOff>38100</xdr:colOff>
      <xdr:row>58</xdr:row>
      <xdr:rowOff>64953</xdr:rowOff>
    </xdr:to>
    <xdr:sp macro="" textlink="">
      <xdr:nvSpPr>
        <xdr:cNvPr id="145" name="楕円 144"/>
        <xdr:cNvSpPr/>
      </xdr:nvSpPr>
      <xdr:spPr>
        <a:xfrm>
          <a:off x="1079500" y="99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56080</xdr:rowOff>
    </xdr:from>
    <xdr:ext cx="599010" cy="259045"/>
    <xdr:sp macro="" textlink="">
      <xdr:nvSpPr>
        <xdr:cNvPr id="146" name="テキスト ボックス 145"/>
        <xdr:cNvSpPr txBox="1"/>
      </xdr:nvSpPr>
      <xdr:spPr>
        <a:xfrm>
          <a:off x="830795" y="100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54661</xdr:rowOff>
    </xdr:from>
    <xdr:to>
      <xdr:col>24</xdr:col>
      <xdr:colOff>63500</xdr:colOff>
      <xdr:row>74</xdr:row>
      <xdr:rowOff>72470</xdr:rowOff>
    </xdr:to>
    <xdr:cxnSp macro="">
      <xdr:nvCxnSpPr>
        <xdr:cNvPr id="178" name="直線コネクタ 177"/>
        <xdr:cNvCxnSpPr/>
      </xdr:nvCxnSpPr>
      <xdr:spPr>
        <a:xfrm flipV="1">
          <a:off x="3797300" y="12741961"/>
          <a:ext cx="8382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33183</xdr:rowOff>
    </xdr:from>
    <xdr:to>
      <xdr:col>19</xdr:col>
      <xdr:colOff>177800</xdr:colOff>
      <xdr:row>74</xdr:row>
      <xdr:rowOff>72470</xdr:rowOff>
    </xdr:to>
    <xdr:cxnSp macro="">
      <xdr:nvCxnSpPr>
        <xdr:cNvPr id="181" name="直線コネクタ 180"/>
        <xdr:cNvCxnSpPr/>
      </xdr:nvCxnSpPr>
      <xdr:spPr>
        <a:xfrm>
          <a:off x="2908300" y="12720483"/>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33183</xdr:rowOff>
    </xdr:from>
    <xdr:to>
      <xdr:col>15</xdr:col>
      <xdr:colOff>50800</xdr:colOff>
      <xdr:row>74</xdr:row>
      <xdr:rowOff>149182</xdr:rowOff>
    </xdr:to>
    <xdr:cxnSp macro="">
      <xdr:nvCxnSpPr>
        <xdr:cNvPr id="184" name="直線コネクタ 183"/>
        <xdr:cNvCxnSpPr/>
      </xdr:nvCxnSpPr>
      <xdr:spPr>
        <a:xfrm flipV="1">
          <a:off x="2019300" y="12720483"/>
          <a:ext cx="889000" cy="1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112420</xdr:rowOff>
    </xdr:from>
    <xdr:to>
      <xdr:col>10</xdr:col>
      <xdr:colOff>114300</xdr:colOff>
      <xdr:row>74</xdr:row>
      <xdr:rowOff>149182</xdr:rowOff>
    </xdr:to>
    <xdr:cxnSp macro="">
      <xdr:nvCxnSpPr>
        <xdr:cNvPr id="187" name="直線コネクタ 186"/>
        <xdr:cNvCxnSpPr/>
      </xdr:nvCxnSpPr>
      <xdr:spPr>
        <a:xfrm>
          <a:off x="1130300" y="12799720"/>
          <a:ext cx="889000" cy="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3861</xdr:rowOff>
    </xdr:from>
    <xdr:to>
      <xdr:col>24</xdr:col>
      <xdr:colOff>114300</xdr:colOff>
      <xdr:row>74</xdr:row>
      <xdr:rowOff>105461</xdr:rowOff>
    </xdr:to>
    <xdr:sp macro="" textlink="">
      <xdr:nvSpPr>
        <xdr:cNvPr id="197" name="楕円 196"/>
        <xdr:cNvSpPr/>
      </xdr:nvSpPr>
      <xdr:spPr>
        <a:xfrm>
          <a:off x="4584700" y="126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26738</xdr:rowOff>
    </xdr:from>
    <xdr:ext cx="599010" cy="259045"/>
    <xdr:sp macro="" textlink="">
      <xdr:nvSpPr>
        <xdr:cNvPr id="198" name="民生費該当値テキスト"/>
        <xdr:cNvSpPr txBox="1"/>
      </xdr:nvSpPr>
      <xdr:spPr>
        <a:xfrm>
          <a:off x="4686300" y="125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21670</xdr:rowOff>
    </xdr:from>
    <xdr:to>
      <xdr:col>20</xdr:col>
      <xdr:colOff>38100</xdr:colOff>
      <xdr:row>74</xdr:row>
      <xdr:rowOff>123270</xdr:rowOff>
    </xdr:to>
    <xdr:sp macro="" textlink="">
      <xdr:nvSpPr>
        <xdr:cNvPr id="199" name="楕円 198"/>
        <xdr:cNvSpPr/>
      </xdr:nvSpPr>
      <xdr:spPr>
        <a:xfrm>
          <a:off x="3746500" y="127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139797</xdr:rowOff>
    </xdr:from>
    <xdr:ext cx="599010" cy="259045"/>
    <xdr:sp macro="" textlink="">
      <xdr:nvSpPr>
        <xdr:cNvPr id="200" name="テキスト ボックス 199"/>
        <xdr:cNvSpPr txBox="1"/>
      </xdr:nvSpPr>
      <xdr:spPr>
        <a:xfrm>
          <a:off x="3497795" y="1248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153833</xdr:rowOff>
    </xdr:from>
    <xdr:to>
      <xdr:col>15</xdr:col>
      <xdr:colOff>101600</xdr:colOff>
      <xdr:row>74</xdr:row>
      <xdr:rowOff>83983</xdr:rowOff>
    </xdr:to>
    <xdr:sp macro="" textlink="">
      <xdr:nvSpPr>
        <xdr:cNvPr id="201" name="楕円 200"/>
        <xdr:cNvSpPr/>
      </xdr:nvSpPr>
      <xdr:spPr>
        <a:xfrm>
          <a:off x="2857500" y="126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100510</xdr:rowOff>
    </xdr:from>
    <xdr:ext cx="599010" cy="259045"/>
    <xdr:sp macro="" textlink="">
      <xdr:nvSpPr>
        <xdr:cNvPr id="202" name="テキスト ボックス 201"/>
        <xdr:cNvSpPr txBox="1"/>
      </xdr:nvSpPr>
      <xdr:spPr>
        <a:xfrm>
          <a:off x="2608795" y="1244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98382</xdr:rowOff>
    </xdr:from>
    <xdr:to>
      <xdr:col>10</xdr:col>
      <xdr:colOff>165100</xdr:colOff>
      <xdr:row>75</xdr:row>
      <xdr:rowOff>28532</xdr:rowOff>
    </xdr:to>
    <xdr:sp macro="" textlink="">
      <xdr:nvSpPr>
        <xdr:cNvPr id="203" name="楕円 202"/>
        <xdr:cNvSpPr/>
      </xdr:nvSpPr>
      <xdr:spPr>
        <a:xfrm>
          <a:off x="1968500" y="127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45059</xdr:rowOff>
    </xdr:from>
    <xdr:ext cx="599010" cy="259045"/>
    <xdr:sp macro="" textlink="">
      <xdr:nvSpPr>
        <xdr:cNvPr id="204" name="テキスト ボックス 203"/>
        <xdr:cNvSpPr txBox="1"/>
      </xdr:nvSpPr>
      <xdr:spPr>
        <a:xfrm>
          <a:off x="1719795" y="1256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61620</xdr:rowOff>
    </xdr:from>
    <xdr:to>
      <xdr:col>6</xdr:col>
      <xdr:colOff>38100</xdr:colOff>
      <xdr:row>74</xdr:row>
      <xdr:rowOff>163220</xdr:rowOff>
    </xdr:to>
    <xdr:sp macro="" textlink="">
      <xdr:nvSpPr>
        <xdr:cNvPr id="205" name="楕円 204"/>
        <xdr:cNvSpPr/>
      </xdr:nvSpPr>
      <xdr:spPr>
        <a:xfrm>
          <a:off x="1079500" y="127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8297</xdr:rowOff>
    </xdr:from>
    <xdr:ext cx="599010" cy="259045"/>
    <xdr:sp macro="" textlink="">
      <xdr:nvSpPr>
        <xdr:cNvPr id="206" name="テキスト ボックス 205"/>
        <xdr:cNvSpPr txBox="1"/>
      </xdr:nvSpPr>
      <xdr:spPr>
        <a:xfrm>
          <a:off x="830795" y="1252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118757</xdr:rowOff>
    </xdr:from>
    <xdr:to>
      <xdr:col>24</xdr:col>
      <xdr:colOff>63500</xdr:colOff>
      <xdr:row>98</xdr:row>
      <xdr:rowOff>34609</xdr:rowOff>
    </xdr:to>
    <xdr:cxnSp macro="">
      <xdr:nvCxnSpPr>
        <xdr:cNvPr id="235" name="直線コネクタ 234"/>
        <xdr:cNvCxnSpPr/>
      </xdr:nvCxnSpPr>
      <xdr:spPr>
        <a:xfrm flipV="1">
          <a:off x="3797300" y="16749407"/>
          <a:ext cx="838200" cy="8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34609</xdr:rowOff>
    </xdr:from>
    <xdr:to>
      <xdr:col>19</xdr:col>
      <xdr:colOff>177800</xdr:colOff>
      <xdr:row>98</xdr:row>
      <xdr:rowOff>39035</xdr:rowOff>
    </xdr:to>
    <xdr:cxnSp macro="">
      <xdr:nvCxnSpPr>
        <xdr:cNvPr id="238" name="直線コネクタ 237"/>
        <xdr:cNvCxnSpPr/>
      </xdr:nvCxnSpPr>
      <xdr:spPr>
        <a:xfrm flipV="1">
          <a:off x="2908300" y="16836709"/>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39035</xdr:rowOff>
    </xdr:from>
    <xdr:to>
      <xdr:col>15</xdr:col>
      <xdr:colOff>50800</xdr:colOff>
      <xdr:row>98</xdr:row>
      <xdr:rowOff>48685</xdr:rowOff>
    </xdr:to>
    <xdr:cxnSp macro="">
      <xdr:nvCxnSpPr>
        <xdr:cNvPr id="241" name="直線コネクタ 240"/>
        <xdr:cNvCxnSpPr/>
      </xdr:nvCxnSpPr>
      <xdr:spPr>
        <a:xfrm flipV="1">
          <a:off x="2019300" y="16841135"/>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48685</xdr:rowOff>
    </xdr:from>
    <xdr:to>
      <xdr:col>10</xdr:col>
      <xdr:colOff>114300</xdr:colOff>
      <xdr:row>98</xdr:row>
      <xdr:rowOff>75301</xdr:rowOff>
    </xdr:to>
    <xdr:cxnSp macro="">
      <xdr:nvCxnSpPr>
        <xdr:cNvPr id="244" name="直線コネクタ 243"/>
        <xdr:cNvCxnSpPr/>
      </xdr:nvCxnSpPr>
      <xdr:spPr>
        <a:xfrm flipV="1">
          <a:off x="1130300" y="16850785"/>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8" name="テキスト ボックス 247"/>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67957</xdr:rowOff>
    </xdr:from>
    <xdr:to>
      <xdr:col>24</xdr:col>
      <xdr:colOff>114300</xdr:colOff>
      <xdr:row>97</xdr:row>
      <xdr:rowOff>169557</xdr:rowOff>
    </xdr:to>
    <xdr:sp macro="" textlink="">
      <xdr:nvSpPr>
        <xdr:cNvPr id="254" name="楕円 253"/>
        <xdr:cNvSpPr/>
      </xdr:nvSpPr>
      <xdr:spPr>
        <a:xfrm>
          <a:off x="4584700" y="166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90834</xdr:rowOff>
    </xdr:from>
    <xdr:ext cx="599010" cy="259045"/>
    <xdr:sp macro="" textlink="">
      <xdr:nvSpPr>
        <xdr:cNvPr id="255" name="衛生費該当値テキスト"/>
        <xdr:cNvSpPr txBox="1"/>
      </xdr:nvSpPr>
      <xdr:spPr>
        <a:xfrm>
          <a:off x="4686300" y="1655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155259</xdr:rowOff>
    </xdr:from>
    <xdr:to>
      <xdr:col>20</xdr:col>
      <xdr:colOff>38100</xdr:colOff>
      <xdr:row>98</xdr:row>
      <xdr:rowOff>85409</xdr:rowOff>
    </xdr:to>
    <xdr:sp macro="" textlink="">
      <xdr:nvSpPr>
        <xdr:cNvPr id="256" name="楕円 255"/>
        <xdr:cNvSpPr/>
      </xdr:nvSpPr>
      <xdr:spPr>
        <a:xfrm>
          <a:off x="3746500" y="167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101936</xdr:rowOff>
    </xdr:from>
    <xdr:ext cx="534377" cy="259045"/>
    <xdr:sp macro="" textlink="">
      <xdr:nvSpPr>
        <xdr:cNvPr id="257" name="テキスト ボックス 256"/>
        <xdr:cNvSpPr txBox="1"/>
      </xdr:nvSpPr>
      <xdr:spPr>
        <a:xfrm>
          <a:off x="3530111" y="165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159685</xdr:rowOff>
    </xdr:from>
    <xdr:to>
      <xdr:col>15</xdr:col>
      <xdr:colOff>101600</xdr:colOff>
      <xdr:row>98</xdr:row>
      <xdr:rowOff>89835</xdr:rowOff>
    </xdr:to>
    <xdr:sp macro="" textlink="">
      <xdr:nvSpPr>
        <xdr:cNvPr id="258" name="楕円 257"/>
        <xdr:cNvSpPr/>
      </xdr:nvSpPr>
      <xdr:spPr>
        <a:xfrm>
          <a:off x="2857500" y="167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106362</xdr:rowOff>
    </xdr:from>
    <xdr:ext cx="534377" cy="259045"/>
    <xdr:sp macro="" textlink="">
      <xdr:nvSpPr>
        <xdr:cNvPr id="259" name="テキスト ボックス 258"/>
        <xdr:cNvSpPr txBox="1"/>
      </xdr:nvSpPr>
      <xdr:spPr>
        <a:xfrm>
          <a:off x="2641111" y="165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169335</xdr:rowOff>
    </xdr:from>
    <xdr:to>
      <xdr:col>10</xdr:col>
      <xdr:colOff>165100</xdr:colOff>
      <xdr:row>98</xdr:row>
      <xdr:rowOff>99485</xdr:rowOff>
    </xdr:to>
    <xdr:sp macro="" textlink="">
      <xdr:nvSpPr>
        <xdr:cNvPr id="260" name="楕円 259"/>
        <xdr:cNvSpPr/>
      </xdr:nvSpPr>
      <xdr:spPr>
        <a:xfrm>
          <a:off x="1968500" y="167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116012</xdr:rowOff>
    </xdr:from>
    <xdr:ext cx="534377" cy="259045"/>
    <xdr:sp macro="" textlink="">
      <xdr:nvSpPr>
        <xdr:cNvPr id="261" name="テキスト ボックス 260"/>
        <xdr:cNvSpPr txBox="1"/>
      </xdr:nvSpPr>
      <xdr:spPr>
        <a:xfrm>
          <a:off x="1752111" y="165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24501</xdr:rowOff>
    </xdr:from>
    <xdr:to>
      <xdr:col>6</xdr:col>
      <xdr:colOff>38100</xdr:colOff>
      <xdr:row>98</xdr:row>
      <xdr:rowOff>126101</xdr:rowOff>
    </xdr:to>
    <xdr:sp macro="" textlink="">
      <xdr:nvSpPr>
        <xdr:cNvPr id="262" name="楕円 261"/>
        <xdr:cNvSpPr/>
      </xdr:nvSpPr>
      <xdr:spPr>
        <a:xfrm>
          <a:off x="1079500" y="168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142628</xdr:rowOff>
    </xdr:from>
    <xdr:ext cx="534377" cy="259045"/>
    <xdr:sp macro="" textlink="">
      <xdr:nvSpPr>
        <xdr:cNvPr id="263" name="テキスト ボックス 262"/>
        <xdr:cNvSpPr txBox="1"/>
      </xdr:nvSpPr>
      <xdr:spPr>
        <a:xfrm>
          <a:off x="863111" y="1660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144592</xdr:rowOff>
    </xdr:from>
    <xdr:to>
      <xdr:col>55</xdr:col>
      <xdr:colOff>0</xdr:colOff>
      <xdr:row>55</xdr:row>
      <xdr:rowOff>31898</xdr:rowOff>
    </xdr:to>
    <xdr:cxnSp macro="">
      <xdr:nvCxnSpPr>
        <xdr:cNvPr id="345" name="直線コネクタ 344"/>
        <xdr:cNvCxnSpPr/>
      </xdr:nvCxnSpPr>
      <xdr:spPr>
        <a:xfrm flipV="1">
          <a:off x="9639300" y="9402892"/>
          <a:ext cx="83820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127624</xdr:rowOff>
    </xdr:from>
    <xdr:to>
      <xdr:col>50</xdr:col>
      <xdr:colOff>114300</xdr:colOff>
      <xdr:row>55</xdr:row>
      <xdr:rowOff>31898</xdr:rowOff>
    </xdr:to>
    <xdr:cxnSp macro="">
      <xdr:nvCxnSpPr>
        <xdr:cNvPr id="348" name="直線コネクタ 347"/>
        <xdr:cNvCxnSpPr/>
      </xdr:nvCxnSpPr>
      <xdr:spPr>
        <a:xfrm>
          <a:off x="8750300" y="9385924"/>
          <a:ext cx="8890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127624</xdr:rowOff>
    </xdr:from>
    <xdr:to>
      <xdr:col>45</xdr:col>
      <xdr:colOff>177800</xdr:colOff>
      <xdr:row>55</xdr:row>
      <xdr:rowOff>7552</xdr:rowOff>
    </xdr:to>
    <xdr:cxnSp macro="">
      <xdr:nvCxnSpPr>
        <xdr:cNvPr id="351" name="直線コネクタ 350"/>
        <xdr:cNvCxnSpPr/>
      </xdr:nvCxnSpPr>
      <xdr:spPr>
        <a:xfrm flipV="1">
          <a:off x="7861300" y="9385924"/>
          <a:ext cx="8890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7552</xdr:rowOff>
    </xdr:from>
    <xdr:to>
      <xdr:col>41</xdr:col>
      <xdr:colOff>50800</xdr:colOff>
      <xdr:row>55</xdr:row>
      <xdr:rowOff>56118</xdr:rowOff>
    </xdr:to>
    <xdr:cxnSp macro="">
      <xdr:nvCxnSpPr>
        <xdr:cNvPr id="354" name="直線コネクタ 353"/>
        <xdr:cNvCxnSpPr/>
      </xdr:nvCxnSpPr>
      <xdr:spPr>
        <a:xfrm flipV="1">
          <a:off x="6972300" y="9437302"/>
          <a:ext cx="889000" cy="4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93792</xdr:rowOff>
    </xdr:from>
    <xdr:to>
      <xdr:col>55</xdr:col>
      <xdr:colOff>50800</xdr:colOff>
      <xdr:row>55</xdr:row>
      <xdr:rowOff>23942</xdr:rowOff>
    </xdr:to>
    <xdr:sp macro="" textlink="">
      <xdr:nvSpPr>
        <xdr:cNvPr id="364" name="楕円 363"/>
        <xdr:cNvSpPr/>
      </xdr:nvSpPr>
      <xdr:spPr>
        <a:xfrm>
          <a:off x="10426700" y="93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116669</xdr:rowOff>
    </xdr:from>
    <xdr:ext cx="534377" cy="259045"/>
    <xdr:sp macro="" textlink="">
      <xdr:nvSpPr>
        <xdr:cNvPr id="365" name="農林水産業費該当値テキスト"/>
        <xdr:cNvSpPr txBox="1"/>
      </xdr:nvSpPr>
      <xdr:spPr>
        <a:xfrm>
          <a:off x="10528300" y="920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152548</xdr:rowOff>
    </xdr:from>
    <xdr:to>
      <xdr:col>50</xdr:col>
      <xdr:colOff>165100</xdr:colOff>
      <xdr:row>55</xdr:row>
      <xdr:rowOff>82698</xdr:rowOff>
    </xdr:to>
    <xdr:sp macro="" textlink="">
      <xdr:nvSpPr>
        <xdr:cNvPr id="366" name="楕円 365"/>
        <xdr:cNvSpPr/>
      </xdr:nvSpPr>
      <xdr:spPr>
        <a:xfrm>
          <a:off x="9588500" y="94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99225</xdr:rowOff>
    </xdr:from>
    <xdr:ext cx="534377" cy="259045"/>
    <xdr:sp macro="" textlink="">
      <xdr:nvSpPr>
        <xdr:cNvPr id="367" name="テキスト ボックス 366"/>
        <xdr:cNvSpPr txBox="1"/>
      </xdr:nvSpPr>
      <xdr:spPr>
        <a:xfrm>
          <a:off x="9372111" y="918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76824</xdr:rowOff>
    </xdr:from>
    <xdr:to>
      <xdr:col>46</xdr:col>
      <xdr:colOff>38100</xdr:colOff>
      <xdr:row>55</xdr:row>
      <xdr:rowOff>6974</xdr:rowOff>
    </xdr:to>
    <xdr:sp macro="" textlink="">
      <xdr:nvSpPr>
        <xdr:cNvPr id="368" name="楕円 367"/>
        <xdr:cNvSpPr/>
      </xdr:nvSpPr>
      <xdr:spPr>
        <a:xfrm>
          <a:off x="8699500" y="93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23501</xdr:rowOff>
    </xdr:from>
    <xdr:ext cx="599010" cy="259045"/>
    <xdr:sp macro="" textlink="">
      <xdr:nvSpPr>
        <xdr:cNvPr id="369" name="テキスト ボックス 368"/>
        <xdr:cNvSpPr txBox="1"/>
      </xdr:nvSpPr>
      <xdr:spPr>
        <a:xfrm>
          <a:off x="8450795" y="911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128202</xdr:rowOff>
    </xdr:from>
    <xdr:to>
      <xdr:col>41</xdr:col>
      <xdr:colOff>101600</xdr:colOff>
      <xdr:row>55</xdr:row>
      <xdr:rowOff>58352</xdr:rowOff>
    </xdr:to>
    <xdr:sp macro="" textlink="">
      <xdr:nvSpPr>
        <xdr:cNvPr id="370" name="楕円 369"/>
        <xdr:cNvSpPr/>
      </xdr:nvSpPr>
      <xdr:spPr>
        <a:xfrm>
          <a:off x="7810500" y="93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74879</xdr:rowOff>
    </xdr:from>
    <xdr:ext cx="534377" cy="259045"/>
    <xdr:sp macro="" textlink="">
      <xdr:nvSpPr>
        <xdr:cNvPr id="371" name="テキスト ボックス 370"/>
        <xdr:cNvSpPr txBox="1"/>
      </xdr:nvSpPr>
      <xdr:spPr>
        <a:xfrm>
          <a:off x="7594111" y="91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5318</xdr:rowOff>
    </xdr:from>
    <xdr:to>
      <xdr:col>36</xdr:col>
      <xdr:colOff>165100</xdr:colOff>
      <xdr:row>55</xdr:row>
      <xdr:rowOff>106918</xdr:rowOff>
    </xdr:to>
    <xdr:sp macro="" textlink="">
      <xdr:nvSpPr>
        <xdr:cNvPr id="372" name="楕円 371"/>
        <xdr:cNvSpPr/>
      </xdr:nvSpPr>
      <xdr:spPr>
        <a:xfrm>
          <a:off x="6921500" y="94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123445</xdr:rowOff>
    </xdr:from>
    <xdr:ext cx="534377" cy="259045"/>
    <xdr:sp macro="" textlink="">
      <xdr:nvSpPr>
        <xdr:cNvPr id="373" name="テキスト ボックス 372"/>
        <xdr:cNvSpPr txBox="1"/>
      </xdr:nvSpPr>
      <xdr:spPr>
        <a:xfrm>
          <a:off x="6705111" y="921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46791</xdr:rowOff>
    </xdr:from>
    <xdr:to>
      <xdr:col>55</xdr:col>
      <xdr:colOff>0</xdr:colOff>
      <xdr:row>77</xdr:row>
      <xdr:rowOff>89283</xdr:rowOff>
    </xdr:to>
    <xdr:cxnSp macro="">
      <xdr:nvCxnSpPr>
        <xdr:cNvPr id="398" name="直線コネクタ 397"/>
        <xdr:cNvCxnSpPr/>
      </xdr:nvCxnSpPr>
      <xdr:spPr>
        <a:xfrm flipV="1">
          <a:off x="9639300" y="13248441"/>
          <a:ext cx="838200" cy="4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81784</xdr:rowOff>
    </xdr:from>
    <xdr:to>
      <xdr:col>50</xdr:col>
      <xdr:colOff>114300</xdr:colOff>
      <xdr:row>77</xdr:row>
      <xdr:rowOff>89283</xdr:rowOff>
    </xdr:to>
    <xdr:cxnSp macro="">
      <xdr:nvCxnSpPr>
        <xdr:cNvPr id="401" name="直線コネクタ 400"/>
        <xdr:cNvCxnSpPr/>
      </xdr:nvCxnSpPr>
      <xdr:spPr>
        <a:xfrm>
          <a:off x="8750300" y="13283434"/>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81784</xdr:rowOff>
    </xdr:from>
    <xdr:to>
      <xdr:col>45</xdr:col>
      <xdr:colOff>177800</xdr:colOff>
      <xdr:row>77</xdr:row>
      <xdr:rowOff>98718</xdr:rowOff>
    </xdr:to>
    <xdr:cxnSp macro="">
      <xdr:nvCxnSpPr>
        <xdr:cNvPr id="404" name="直線コネクタ 403"/>
        <xdr:cNvCxnSpPr/>
      </xdr:nvCxnSpPr>
      <xdr:spPr>
        <a:xfrm flipV="1">
          <a:off x="7861300" y="13283434"/>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13729</xdr:rowOff>
    </xdr:from>
    <xdr:to>
      <xdr:col>41</xdr:col>
      <xdr:colOff>50800</xdr:colOff>
      <xdr:row>77</xdr:row>
      <xdr:rowOff>98718</xdr:rowOff>
    </xdr:to>
    <xdr:cxnSp macro="">
      <xdr:nvCxnSpPr>
        <xdr:cNvPr id="407" name="直線コネクタ 406"/>
        <xdr:cNvCxnSpPr/>
      </xdr:nvCxnSpPr>
      <xdr:spPr>
        <a:xfrm>
          <a:off x="6972300" y="13215379"/>
          <a:ext cx="889000" cy="8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167441</xdr:rowOff>
    </xdr:from>
    <xdr:to>
      <xdr:col>55</xdr:col>
      <xdr:colOff>50800</xdr:colOff>
      <xdr:row>77</xdr:row>
      <xdr:rowOff>97591</xdr:rowOff>
    </xdr:to>
    <xdr:sp macro="" textlink="">
      <xdr:nvSpPr>
        <xdr:cNvPr id="417" name="楕円 416"/>
        <xdr:cNvSpPr/>
      </xdr:nvSpPr>
      <xdr:spPr>
        <a:xfrm>
          <a:off x="10426700" y="131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145868</xdr:rowOff>
    </xdr:from>
    <xdr:ext cx="534377" cy="259045"/>
    <xdr:sp macro="" textlink="">
      <xdr:nvSpPr>
        <xdr:cNvPr id="418" name="商工費該当値テキスト"/>
        <xdr:cNvSpPr txBox="1"/>
      </xdr:nvSpPr>
      <xdr:spPr>
        <a:xfrm>
          <a:off x="10528300" y="1317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38483</xdr:rowOff>
    </xdr:from>
    <xdr:to>
      <xdr:col>50</xdr:col>
      <xdr:colOff>165100</xdr:colOff>
      <xdr:row>77</xdr:row>
      <xdr:rowOff>140083</xdr:rowOff>
    </xdr:to>
    <xdr:sp macro="" textlink="">
      <xdr:nvSpPr>
        <xdr:cNvPr id="419" name="楕円 418"/>
        <xdr:cNvSpPr/>
      </xdr:nvSpPr>
      <xdr:spPr>
        <a:xfrm>
          <a:off x="9588500" y="132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131210</xdr:rowOff>
    </xdr:from>
    <xdr:ext cx="534377" cy="259045"/>
    <xdr:sp macro="" textlink="">
      <xdr:nvSpPr>
        <xdr:cNvPr id="420" name="テキスト ボックス 419"/>
        <xdr:cNvSpPr txBox="1"/>
      </xdr:nvSpPr>
      <xdr:spPr>
        <a:xfrm>
          <a:off x="9372111" y="133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30984</xdr:rowOff>
    </xdr:from>
    <xdr:to>
      <xdr:col>46</xdr:col>
      <xdr:colOff>38100</xdr:colOff>
      <xdr:row>77</xdr:row>
      <xdr:rowOff>132584</xdr:rowOff>
    </xdr:to>
    <xdr:sp macro="" textlink="">
      <xdr:nvSpPr>
        <xdr:cNvPr id="421" name="楕円 420"/>
        <xdr:cNvSpPr/>
      </xdr:nvSpPr>
      <xdr:spPr>
        <a:xfrm>
          <a:off x="8699500" y="132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123711</xdr:rowOff>
    </xdr:from>
    <xdr:ext cx="534377" cy="259045"/>
    <xdr:sp macro="" textlink="">
      <xdr:nvSpPr>
        <xdr:cNvPr id="422" name="テキスト ボックス 421"/>
        <xdr:cNvSpPr txBox="1"/>
      </xdr:nvSpPr>
      <xdr:spPr>
        <a:xfrm>
          <a:off x="8483111" y="133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47918</xdr:rowOff>
    </xdr:from>
    <xdr:to>
      <xdr:col>41</xdr:col>
      <xdr:colOff>101600</xdr:colOff>
      <xdr:row>77</xdr:row>
      <xdr:rowOff>149518</xdr:rowOff>
    </xdr:to>
    <xdr:sp macro="" textlink="">
      <xdr:nvSpPr>
        <xdr:cNvPr id="423" name="楕円 422"/>
        <xdr:cNvSpPr/>
      </xdr:nvSpPr>
      <xdr:spPr>
        <a:xfrm>
          <a:off x="7810500" y="132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140645</xdr:rowOff>
    </xdr:from>
    <xdr:ext cx="534377" cy="259045"/>
    <xdr:sp macro="" textlink="">
      <xdr:nvSpPr>
        <xdr:cNvPr id="424" name="テキスト ボックス 423"/>
        <xdr:cNvSpPr txBox="1"/>
      </xdr:nvSpPr>
      <xdr:spPr>
        <a:xfrm>
          <a:off x="7594111" y="133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134379</xdr:rowOff>
    </xdr:from>
    <xdr:to>
      <xdr:col>36</xdr:col>
      <xdr:colOff>165100</xdr:colOff>
      <xdr:row>77</xdr:row>
      <xdr:rowOff>64529</xdr:rowOff>
    </xdr:to>
    <xdr:sp macro="" textlink="">
      <xdr:nvSpPr>
        <xdr:cNvPr id="425" name="楕円 424"/>
        <xdr:cNvSpPr/>
      </xdr:nvSpPr>
      <xdr:spPr>
        <a:xfrm>
          <a:off x="6921500" y="131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81057</xdr:rowOff>
    </xdr:from>
    <xdr:ext cx="534377" cy="259045"/>
    <xdr:sp macro="" textlink="">
      <xdr:nvSpPr>
        <xdr:cNvPr id="426" name="テキスト ボックス 425"/>
        <xdr:cNvSpPr txBox="1"/>
      </xdr:nvSpPr>
      <xdr:spPr>
        <a:xfrm>
          <a:off x="6705111" y="129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102443</xdr:rowOff>
    </xdr:from>
    <xdr:to>
      <xdr:col>55</xdr:col>
      <xdr:colOff>0</xdr:colOff>
      <xdr:row>94</xdr:row>
      <xdr:rowOff>147075</xdr:rowOff>
    </xdr:to>
    <xdr:cxnSp macro="">
      <xdr:nvCxnSpPr>
        <xdr:cNvPr id="453" name="直線コネクタ 452"/>
        <xdr:cNvCxnSpPr/>
      </xdr:nvCxnSpPr>
      <xdr:spPr>
        <a:xfrm flipV="1">
          <a:off x="9639300" y="16218743"/>
          <a:ext cx="8382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147075</xdr:rowOff>
    </xdr:from>
    <xdr:to>
      <xdr:col>50</xdr:col>
      <xdr:colOff>114300</xdr:colOff>
      <xdr:row>96</xdr:row>
      <xdr:rowOff>77305</xdr:rowOff>
    </xdr:to>
    <xdr:cxnSp macro="">
      <xdr:nvCxnSpPr>
        <xdr:cNvPr id="456" name="直線コネクタ 455"/>
        <xdr:cNvCxnSpPr/>
      </xdr:nvCxnSpPr>
      <xdr:spPr>
        <a:xfrm flipV="1">
          <a:off x="8750300" y="16263375"/>
          <a:ext cx="889000" cy="27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18926</xdr:rowOff>
    </xdr:from>
    <xdr:to>
      <xdr:col>45</xdr:col>
      <xdr:colOff>177800</xdr:colOff>
      <xdr:row>96</xdr:row>
      <xdr:rowOff>77305</xdr:rowOff>
    </xdr:to>
    <xdr:cxnSp macro="">
      <xdr:nvCxnSpPr>
        <xdr:cNvPr id="459" name="直線コネクタ 458"/>
        <xdr:cNvCxnSpPr/>
      </xdr:nvCxnSpPr>
      <xdr:spPr>
        <a:xfrm>
          <a:off x="7861300" y="16478126"/>
          <a:ext cx="889000" cy="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139836</xdr:rowOff>
    </xdr:from>
    <xdr:to>
      <xdr:col>41</xdr:col>
      <xdr:colOff>50800</xdr:colOff>
      <xdr:row>96</xdr:row>
      <xdr:rowOff>18926</xdr:rowOff>
    </xdr:to>
    <xdr:cxnSp macro="">
      <xdr:nvCxnSpPr>
        <xdr:cNvPr id="462" name="直線コネクタ 461"/>
        <xdr:cNvCxnSpPr/>
      </xdr:nvCxnSpPr>
      <xdr:spPr>
        <a:xfrm>
          <a:off x="6972300" y="16427586"/>
          <a:ext cx="889000" cy="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51643</xdr:rowOff>
    </xdr:from>
    <xdr:to>
      <xdr:col>55</xdr:col>
      <xdr:colOff>50800</xdr:colOff>
      <xdr:row>94</xdr:row>
      <xdr:rowOff>153243</xdr:rowOff>
    </xdr:to>
    <xdr:sp macro="" textlink="">
      <xdr:nvSpPr>
        <xdr:cNvPr id="472" name="楕円 471"/>
        <xdr:cNvSpPr/>
      </xdr:nvSpPr>
      <xdr:spPr>
        <a:xfrm>
          <a:off x="10426700" y="161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74520</xdr:rowOff>
    </xdr:from>
    <xdr:ext cx="599010" cy="259045"/>
    <xdr:sp macro="" textlink="">
      <xdr:nvSpPr>
        <xdr:cNvPr id="473" name="土木費該当値テキスト"/>
        <xdr:cNvSpPr txBox="1"/>
      </xdr:nvSpPr>
      <xdr:spPr>
        <a:xfrm>
          <a:off x="10528300" y="1601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96275</xdr:rowOff>
    </xdr:from>
    <xdr:to>
      <xdr:col>50</xdr:col>
      <xdr:colOff>165100</xdr:colOff>
      <xdr:row>95</xdr:row>
      <xdr:rowOff>26425</xdr:rowOff>
    </xdr:to>
    <xdr:sp macro="" textlink="">
      <xdr:nvSpPr>
        <xdr:cNvPr id="474" name="楕円 473"/>
        <xdr:cNvSpPr/>
      </xdr:nvSpPr>
      <xdr:spPr>
        <a:xfrm>
          <a:off x="9588500" y="162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42952</xdr:rowOff>
    </xdr:from>
    <xdr:ext cx="599010" cy="259045"/>
    <xdr:sp macro="" textlink="">
      <xdr:nvSpPr>
        <xdr:cNvPr id="475" name="テキスト ボックス 474"/>
        <xdr:cNvSpPr txBox="1"/>
      </xdr:nvSpPr>
      <xdr:spPr>
        <a:xfrm>
          <a:off x="9339795" y="159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26505</xdr:rowOff>
    </xdr:from>
    <xdr:to>
      <xdr:col>46</xdr:col>
      <xdr:colOff>38100</xdr:colOff>
      <xdr:row>96</xdr:row>
      <xdr:rowOff>128105</xdr:rowOff>
    </xdr:to>
    <xdr:sp macro="" textlink="">
      <xdr:nvSpPr>
        <xdr:cNvPr id="476" name="楕円 475"/>
        <xdr:cNvSpPr/>
      </xdr:nvSpPr>
      <xdr:spPr>
        <a:xfrm>
          <a:off x="8699500" y="164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144632</xdr:rowOff>
    </xdr:from>
    <xdr:ext cx="534377" cy="259045"/>
    <xdr:sp macro="" textlink="">
      <xdr:nvSpPr>
        <xdr:cNvPr id="477" name="テキスト ボックス 476"/>
        <xdr:cNvSpPr txBox="1"/>
      </xdr:nvSpPr>
      <xdr:spPr>
        <a:xfrm>
          <a:off x="8483111" y="162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139576</xdr:rowOff>
    </xdr:from>
    <xdr:to>
      <xdr:col>41</xdr:col>
      <xdr:colOff>101600</xdr:colOff>
      <xdr:row>96</xdr:row>
      <xdr:rowOff>69726</xdr:rowOff>
    </xdr:to>
    <xdr:sp macro="" textlink="">
      <xdr:nvSpPr>
        <xdr:cNvPr id="478" name="楕円 477"/>
        <xdr:cNvSpPr/>
      </xdr:nvSpPr>
      <xdr:spPr>
        <a:xfrm>
          <a:off x="7810500" y="164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86253</xdr:rowOff>
    </xdr:from>
    <xdr:ext cx="599010" cy="259045"/>
    <xdr:sp macro="" textlink="">
      <xdr:nvSpPr>
        <xdr:cNvPr id="479" name="テキスト ボックス 478"/>
        <xdr:cNvSpPr txBox="1"/>
      </xdr:nvSpPr>
      <xdr:spPr>
        <a:xfrm>
          <a:off x="7561795" y="1620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89036</xdr:rowOff>
    </xdr:from>
    <xdr:to>
      <xdr:col>36</xdr:col>
      <xdr:colOff>165100</xdr:colOff>
      <xdr:row>96</xdr:row>
      <xdr:rowOff>19186</xdr:rowOff>
    </xdr:to>
    <xdr:sp macro="" textlink="">
      <xdr:nvSpPr>
        <xdr:cNvPr id="480" name="楕円 479"/>
        <xdr:cNvSpPr/>
      </xdr:nvSpPr>
      <xdr:spPr>
        <a:xfrm>
          <a:off x="6921500" y="163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35713</xdr:rowOff>
    </xdr:from>
    <xdr:ext cx="599010" cy="259045"/>
    <xdr:sp macro="" textlink="">
      <xdr:nvSpPr>
        <xdr:cNvPr id="481" name="テキスト ボックス 480"/>
        <xdr:cNvSpPr txBox="1"/>
      </xdr:nvSpPr>
      <xdr:spPr>
        <a:xfrm>
          <a:off x="6672795" y="1615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167132</xdr:rowOff>
    </xdr:from>
    <xdr:to>
      <xdr:col>85</xdr:col>
      <xdr:colOff>127000</xdr:colOff>
      <xdr:row>36</xdr:row>
      <xdr:rowOff>58433</xdr:rowOff>
    </xdr:to>
    <xdr:cxnSp macro="">
      <xdr:nvCxnSpPr>
        <xdr:cNvPr id="509" name="直線コネクタ 508"/>
        <xdr:cNvCxnSpPr/>
      </xdr:nvCxnSpPr>
      <xdr:spPr>
        <a:xfrm>
          <a:off x="15481300" y="6167882"/>
          <a:ext cx="8382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167132</xdr:rowOff>
    </xdr:from>
    <xdr:to>
      <xdr:col>81</xdr:col>
      <xdr:colOff>50800</xdr:colOff>
      <xdr:row>37</xdr:row>
      <xdr:rowOff>34315</xdr:rowOff>
    </xdr:to>
    <xdr:cxnSp macro="">
      <xdr:nvCxnSpPr>
        <xdr:cNvPr id="512" name="直線コネクタ 511"/>
        <xdr:cNvCxnSpPr/>
      </xdr:nvCxnSpPr>
      <xdr:spPr>
        <a:xfrm flipV="1">
          <a:off x="14592300" y="6167882"/>
          <a:ext cx="889000" cy="2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89340</xdr:rowOff>
    </xdr:from>
    <xdr:to>
      <xdr:col>76</xdr:col>
      <xdr:colOff>114300</xdr:colOff>
      <xdr:row>37</xdr:row>
      <xdr:rowOff>34315</xdr:rowOff>
    </xdr:to>
    <xdr:cxnSp macro="">
      <xdr:nvCxnSpPr>
        <xdr:cNvPr id="515" name="直線コネクタ 514"/>
        <xdr:cNvCxnSpPr/>
      </xdr:nvCxnSpPr>
      <xdr:spPr>
        <a:xfrm>
          <a:off x="13703300" y="6261540"/>
          <a:ext cx="889000" cy="1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69840</xdr:rowOff>
    </xdr:from>
    <xdr:to>
      <xdr:col>71</xdr:col>
      <xdr:colOff>177800</xdr:colOff>
      <xdr:row>36</xdr:row>
      <xdr:rowOff>89340</xdr:rowOff>
    </xdr:to>
    <xdr:cxnSp macro="">
      <xdr:nvCxnSpPr>
        <xdr:cNvPr id="518" name="直線コネクタ 517"/>
        <xdr:cNvCxnSpPr/>
      </xdr:nvCxnSpPr>
      <xdr:spPr>
        <a:xfrm>
          <a:off x="12814300" y="6242040"/>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7633</xdr:rowOff>
    </xdr:from>
    <xdr:to>
      <xdr:col>85</xdr:col>
      <xdr:colOff>177800</xdr:colOff>
      <xdr:row>36</xdr:row>
      <xdr:rowOff>109233</xdr:rowOff>
    </xdr:to>
    <xdr:sp macro="" textlink="">
      <xdr:nvSpPr>
        <xdr:cNvPr id="528" name="楕円 527"/>
        <xdr:cNvSpPr/>
      </xdr:nvSpPr>
      <xdr:spPr>
        <a:xfrm>
          <a:off x="16268700" y="617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30510</xdr:rowOff>
    </xdr:from>
    <xdr:ext cx="534377" cy="259045"/>
    <xdr:sp macro="" textlink="">
      <xdr:nvSpPr>
        <xdr:cNvPr id="529" name="消防費該当値テキスト"/>
        <xdr:cNvSpPr txBox="1"/>
      </xdr:nvSpPr>
      <xdr:spPr>
        <a:xfrm>
          <a:off x="16370300" y="603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116332</xdr:rowOff>
    </xdr:from>
    <xdr:to>
      <xdr:col>81</xdr:col>
      <xdr:colOff>101600</xdr:colOff>
      <xdr:row>36</xdr:row>
      <xdr:rowOff>46482</xdr:rowOff>
    </xdr:to>
    <xdr:sp macro="" textlink="">
      <xdr:nvSpPr>
        <xdr:cNvPr id="530" name="楕円 529"/>
        <xdr:cNvSpPr/>
      </xdr:nvSpPr>
      <xdr:spPr>
        <a:xfrm>
          <a:off x="15430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63009</xdr:rowOff>
    </xdr:from>
    <xdr:ext cx="534377" cy="259045"/>
    <xdr:sp macro="" textlink="">
      <xdr:nvSpPr>
        <xdr:cNvPr id="531" name="テキスト ボックス 530"/>
        <xdr:cNvSpPr txBox="1"/>
      </xdr:nvSpPr>
      <xdr:spPr>
        <a:xfrm>
          <a:off x="15214111" y="58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154965</xdr:rowOff>
    </xdr:from>
    <xdr:to>
      <xdr:col>76</xdr:col>
      <xdr:colOff>165100</xdr:colOff>
      <xdr:row>37</xdr:row>
      <xdr:rowOff>85115</xdr:rowOff>
    </xdr:to>
    <xdr:sp macro="" textlink="">
      <xdr:nvSpPr>
        <xdr:cNvPr id="532" name="楕円 531"/>
        <xdr:cNvSpPr/>
      </xdr:nvSpPr>
      <xdr:spPr>
        <a:xfrm>
          <a:off x="145415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76242</xdr:rowOff>
    </xdr:from>
    <xdr:ext cx="534377" cy="259045"/>
    <xdr:sp macro="" textlink="">
      <xdr:nvSpPr>
        <xdr:cNvPr id="533" name="テキスト ボックス 532"/>
        <xdr:cNvSpPr txBox="1"/>
      </xdr:nvSpPr>
      <xdr:spPr>
        <a:xfrm>
          <a:off x="14325111" y="641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38540</xdr:rowOff>
    </xdr:from>
    <xdr:to>
      <xdr:col>72</xdr:col>
      <xdr:colOff>38100</xdr:colOff>
      <xdr:row>36</xdr:row>
      <xdr:rowOff>140140</xdr:rowOff>
    </xdr:to>
    <xdr:sp macro="" textlink="">
      <xdr:nvSpPr>
        <xdr:cNvPr id="534" name="楕円 533"/>
        <xdr:cNvSpPr/>
      </xdr:nvSpPr>
      <xdr:spPr>
        <a:xfrm>
          <a:off x="13652500" y="62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131267</xdr:rowOff>
    </xdr:from>
    <xdr:ext cx="534377" cy="259045"/>
    <xdr:sp macro="" textlink="">
      <xdr:nvSpPr>
        <xdr:cNvPr id="535" name="テキスト ボックス 534"/>
        <xdr:cNvSpPr txBox="1"/>
      </xdr:nvSpPr>
      <xdr:spPr>
        <a:xfrm>
          <a:off x="13436111" y="63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19040</xdr:rowOff>
    </xdr:from>
    <xdr:to>
      <xdr:col>67</xdr:col>
      <xdr:colOff>101600</xdr:colOff>
      <xdr:row>36</xdr:row>
      <xdr:rowOff>120640</xdr:rowOff>
    </xdr:to>
    <xdr:sp macro="" textlink="">
      <xdr:nvSpPr>
        <xdr:cNvPr id="536" name="楕円 535"/>
        <xdr:cNvSpPr/>
      </xdr:nvSpPr>
      <xdr:spPr>
        <a:xfrm>
          <a:off x="12763500" y="61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137167</xdr:rowOff>
    </xdr:from>
    <xdr:ext cx="534377" cy="259045"/>
    <xdr:sp macro="" textlink="">
      <xdr:nvSpPr>
        <xdr:cNvPr id="537" name="テキスト ボックス 536"/>
        <xdr:cNvSpPr txBox="1"/>
      </xdr:nvSpPr>
      <xdr:spPr>
        <a:xfrm>
          <a:off x="12547111" y="59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39774</xdr:rowOff>
    </xdr:from>
    <xdr:to>
      <xdr:col>85</xdr:col>
      <xdr:colOff>127000</xdr:colOff>
      <xdr:row>56</xdr:row>
      <xdr:rowOff>40022</xdr:rowOff>
    </xdr:to>
    <xdr:cxnSp macro="">
      <xdr:nvCxnSpPr>
        <xdr:cNvPr id="564" name="直線コネクタ 563"/>
        <xdr:cNvCxnSpPr/>
      </xdr:nvCxnSpPr>
      <xdr:spPr>
        <a:xfrm flipV="1">
          <a:off x="15481300" y="9640974"/>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40022</xdr:rowOff>
    </xdr:from>
    <xdr:to>
      <xdr:col>81</xdr:col>
      <xdr:colOff>50800</xdr:colOff>
      <xdr:row>56</xdr:row>
      <xdr:rowOff>66201</xdr:rowOff>
    </xdr:to>
    <xdr:cxnSp macro="">
      <xdr:nvCxnSpPr>
        <xdr:cNvPr id="567" name="直線コネクタ 566"/>
        <xdr:cNvCxnSpPr/>
      </xdr:nvCxnSpPr>
      <xdr:spPr>
        <a:xfrm flipV="1">
          <a:off x="14592300" y="9641222"/>
          <a:ext cx="889000" cy="2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66201</xdr:rowOff>
    </xdr:from>
    <xdr:to>
      <xdr:col>76</xdr:col>
      <xdr:colOff>114300</xdr:colOff>
      <xdr:row>56</xdr:row>
      <xdr:rowOff>124654</xdr:rowOff>
    </xdr:to>
    <xdr:cxnSp macro="">
      <xdr:nvCxnSpPr>
        <xdr:cNvPr id="570" name="直線コネクタ 569"/>
        <xdr:cNvCxnSpPr/>
      </xdr:nvCxnSpPr>
      <xdr:spPr>
        <a:xfrm flipV="1">
          <a:off x="13703300" y="9667401"/>
          <a:ext cx="889000" cy="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64413</xdr:rowOff>
    </xdr:from>
    <xdr:to>
      <xdr:col>71</xdr:col>
      <xdr:colOff>177800</xdr:colOff>
      <xdr:row>56</xdr:row>
      <xdr:rowOff>124654</xdr:rowOff>
    </xdr:to>
    <xdr:cxnSp macro="">
      <xdr:nvCxnSpPr>
        <xdr:cNvPr id="573" name="直線コネクタ 572"/>
        <xdr:cNvCxnSpPr/>
      </xdr:nvCxnSpPr>
      <xdr:spPr>
        <a:xfrm>
          <a:off x="12814300" y="9665613"/>
          <a:ext cx="889000" cy="6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160424</xdr:rowOff>
    </xdr:from>
    <xdr:to>
      <xdr:col>85</xdr:col>
      <xdr:colOff>177800</xdr:colOff>
      <xdr:row>56</xdr:row>
      <xdr:rowOff>90574</xdr:rowOff>
    </xdr:to>
    <xdr:sp macro="" textlink="">
      <xdr:nvSpPr>
        <xdr:cNvPr id="583" name="楕円 582"/>
        <xdr:cNvSpPr/>
      </xdr:nvSpPr>
      <xdr:spPr>
        <a:xfrm>
          <a:off x="16268700" y="95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11851</xdr:rowOff>
    </xdr:from>
    <xdr:ext cx="534377" cy="259045"/>
    <xdr:sp macro="" textlink="">
      <xdr:nvSpPr>
        <xdr:cNvPr id="584" name="教育費該当値テキスト"/>
        <xdr:cNvSpPr txBox="1"/>
      </xdr:nvSpPr>
      <xdr:spPr>
        <a:xfrm>
          <a:off x="16370300" y="94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160672</xdr:rowOff>
    </xdr:from>
    <xdr:to>
      <xdr:col>81</xdr:col>
      <xdr:colOff>101600</xdr:colOff>
      <xdr:row>56</xdr:row>
      <xdr:rowOff>90822</xdr:rowOff>
    </xdr:to>
    <xdr:sp macro="" textlink="">
      <xdr:nvSpPr>
        <xdr:cNvPr id="585" name="楕円 584"/>
        <xdr:cNvSpPr/>
      </xdr:nvSpPr>
      <xdr:spPr>
        <a:xfrm>
          <a:off x="15430500" y="95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107349</xdr:rowOff>
    </xdr:from>
    <xdr:ext cx="534377" cy="259045"/>
    <xdr:sp macro="" textlink="">
      <xdr:nvSpPr>
        <xdr:cNvPr id="586" name="テキスト ボックス 585"/>
        <xdr:cNvSpPr txBox="1"/>
      </xdr:nvSpPr>
      <xdr:spPr>
        <a:xfrm>
          <a:off x="15214111" y="93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15401</xdr:rowOff>
    </xdr:from>
    <xdr:to>
      <xdr:col>76</xdr:col>
      <xdr:colOff>165100</xdr:colOff>
      <xdr:row>56</xdr:row>
      <xdr:rowOff>117001</xdr:rowOff>
    </xdr:to>
    <xdr:sp macro="" textlink="">
      <xdr:nvSpPr>
        <xdr:cNvPr id="587" name="楕円 586"/>
        <xdr:cNvSpPr/>
      </xdr:nvSpPr>
      <xdr:spPr>
        <a:xfrm>
          <a:off x="14541500" y="96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133528</xdr:rowOff>
    </xdr:from>
    <xdr:ext cx="534377" cy="259045"/>
    <xdr:sp macro="" textlink="">
      <xdr:nvSpPr>
        <xdr:cNvPr id="588" name="テキスト ボックス 587"/>
        <xdr:cNvSpPr txBox="1"/>
      </xdr:nvSpPr>
      <xdr:spPr>
        <a:xfrm>
          <a:off x="14325111" y="939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73854</xdr:rowOff>
    </xdr:from>
    <xdr:to>
      <xdr:col>72</xdr:col>
      <xdr:colOff>38100</xdr:colOff>
      <xdr:row>57</xdr:row>
      <xdr:rowOff>4004</xdr:rowOff>
    </xdr:to>
    <xdr:sp macro="" textlink="">
      <xdr:nvSpPr>
        <xdr:cNvPr id="589" name="楕円 588"/>
        <xdr:cNvSpPr/>
      </xdr:nvSpPr>
      <xdr:spPr>
        <a:xfrm>
          <a:off x="13652500" y="96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20531</xdr:rowOff>
    </xdr:from>
    <xdr:ext cx="534377" cy="259045"/>
    <xdr:sp macro="" textlink="">
      <xdr:nvSpPr>
        <xdr:cNvPr id="590" name="テキスト ボックス 589"/>
        <xdr:cNvSpPr txBox="1"/>
      </xdr:nvSpPr>
      <xdr:spPr>
        <a:xfrm>
          <a:off x="13436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13613</xdr:rowOff>
    </xdr:from>
    <xdr:to>
      <xdr:col>67</xdr:col>
      <xdr:colOff>101600</xdr:colOff>
      <xdr:row>56</xdr:row>
      <xdr:rowOff>115213</xdr:rowOff>
    </xdr:to>
    <xdr:sp macro="" textlink="">
      <xdr:nvSpPr>
        <xdr:cNvPr id="591" name="楕円 590"/>
        <xdr:cNvSpPr/>
      </xdr:nvSpPr>
      <xdr:spPr>
        <a:xfrm>
          <a:off x="12763500" y="96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131740</xdr:rowOff>
    </xdr:from>
    <xdr:ext cx="534377" cy="259045"/>
    <xdr:sp macro="" textlink="">
      <xdr:nvSpPr>
        <xdr:cNvPr id="592" name="テキスト ボックス 591"/>
        <xdr:cNvSpPr txBox="1"/>
      </xdr:nvSpPr>
      <xdr:spPr>
        <a:xfrm>
          <a:off x="12547111" y="93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106535</xdr:rowOff>
    </xdr:from>
    <xdr:to>
      <xdr:col>85</xdr:col>
      <xdr:colOff>127000</xdr:colOff>
      <xdr:row>77</xdr:row>
      <xdr:rowOff>37230</xdr:rowOff>
    </xdr:to>
    <xdr:cxnSp macro="">
      <xdr:nvCxnSpPr>
        <xdr:cNvPr id="621" name="直線コネクタ 620"/>
        <xdr:cNvCxnSpPr/>
      </xdr:nvCxnSpPr>
      <xdr:spPr>
        <a:xfrm flipV="1">
          <a:off x="15481300" y="13136735"/>
          <a:ext cx="838200" cy="10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74356</xdr:rowOff>
    </xdr:from>
    <xdr:ext cx="534377" cy="259045"/>
    <xdr:sp macro="" textlink="">
      <xdr:nvSpPr>
        <xdr:cNvPr id="622" name="災害復旧費平均値テキスト"/>
        <xdr:cNvSpPr txBox="1"/>
      </xdr:nvSpPr>
      <xdr:spPr>
        <a:xfrm>
          <a:off x="16370300" y="13276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37230</xdr:rowOff>
    </xdr:from>
    <xdr:to>
      <xdr:col>81</xdr:col>
      <xdr:colOff>50800</xdr:colOff>
      <xdr:row>77</xdr:row>
      <xdr:rowOff>130308</xdr:rowOff>
    </xdr:to>
    <xdr:cxnSp macro="">
      <xdr:nvCxnSpPr>
        <xdr:cNvPr id="624" name="直線コネクタ 623"/>
        <xdr:cNvCxnSpPr/>
      </xdr:nvCxnSpPr>
      <xdr:spPr>
        <a:xfrm flipV="1">
          <a:off x="14592300" y="13238880"/>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50734</xdr:rowOff>
    </xdr:from>
    <xdr:ext cx="534377" cy="259045"/>
    <xdr:sp macro="" textlink="">
      <xdr:nvSpPr>
        <xdr:cNvPr id="626" name="テキスト ボックス 625"/>
        <xdr:cNvSpPr txBox="1"/>
      </xdr:nvSpPr>
      <xdr:spPr>
        <a:xfrm>
          <a:off x="15214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163418</xdr:rowOff>
    </xdr:from>
    <xdr:to>
      <xdr:col>76</xdr:col>
      <xdr:colOff>114300</xdr:colOff>
      <xdr:row>77</xdr:row>
      <xdr:rowOff>130308</xdr:rowOff>
    </xdr:to>
    <xdr:cxnSp macro="">
      <xdr:nvCxnSpPr>
        <xdr:cNvPr id="627" name="直線コネクタ 626"/>
        <xdr:cNvCxnSpPr/>
      </xdr:nvCxnSpPr>
      <xdr:spPr>
        <a:xfrm>
          <a:off x="13703300" y="13022168"/>
          <a:ext cx="889000" cy="30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12330</xdr:rowOff>
    </xdr:from>
    <xdr:ext cx="534377" cy="259045"/>
    <xdr:sp macro="" textlink="">
      <xdr:nvSpPr>
        <xdr:cNvPr id="629" name="テキスト ボックス 628"/>
        <xdr:cNvSpPr txBox="1"/>
      </xdr:nvSpPr>
      <xdr:spPr>
        <a:xfrm>
          <a:off x="14325111" y="133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117869</xdr:rowOff>
    </xdr:from>
    <xdr:to>
      <xdr:col>71</xdr:col>
      <xdr:colOff>177800</xdr:colOff>
      <xdr:row>75</xdr:row>
      <xdr:rowOff>163418</xdr:rowOff>
    </xdr:to>
    <xdr:cxnSp macro="">
      <xdr:nvCxnSpPr>
        <xdr:cNvPr id="630" name="直線コネクタ 629"/>
        <xdr:cNvCxnSpPr/>
      </xdr:nvCxnSpPr>
      <xdr:spPr>
        <a:xfrm>
          <a:off x="12814300" y="12976619"/>
          <a:ext cx="889000" cy="4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73956</xdr:rowOff>
    </xdr:from>
    <xdr:ext cx="469744" cy="259045"/>
    <xdr:sp macro="" textlink="">
      <xdr:nvSpPr>
        <xdr:cNvPr id="632" name="テキスト ボックス 631"/>
        <xdr:cNvSpPr txBox="1"/>
      </xdr:nvSpPr>
      <xdr:spPr>
        <a:xfrm>
          <a:off x="13468428"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23550</xdr:rowOff>
    </xdr:from>
    <xdr:ext cx="534377" cy="259045"/>
    <xdr:sp macro="" textlink="">
      <xdr:nvSpPr>
        <xdr:cNvPr id="634" name="テキスト ボックス 633"/>
        <xdr:cNvSpPr txBox="1"/>
      </xdr:nvSpPr>
      <xdr:spPr>
        <a:xfrm>
          <a:off x="12547111" y="133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55735</xdr:rowOff>
    </xdr:from>
    <xdr:to>
      <xdr:col>85</xdr:col>
      <xdr:colOff>177800</xdr:colOff>
      <xdr:row>76</xdr:row>
      <xdr:rowOff>157335</xdr:rowOff>
    </xdr:to>
    <xdr:sp macro="" textlink="">
      <xdr:nvSpPr>
        <xdr:cNvPr id="640" name="楕円 639"/>
        <xdr:cNvSpPr/>
      </xdr:nvSpPr>
      <xdr:spPr>
        <a:xfrm>
          <a:off x="16268700" y="130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78611</xdr:rowOff>
    </xdr:from>
    <xdr:ext cx="534377" cy="259045"/>
    <xdr:sp macro="" textlink="">
      <xdr:nvSpPr>
        <xdr:cNvPr id="641" name="災害復旧費該当値テキスト"/>
        <xdr:cNvSpPr txBox="1"/>
      </xdr:nvSpPr>
      <xdr:spPr>
        <a:xfrm>
          <a:off x="16370300" y="129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157880</xdr:rowOff>
    </xdr:from>
    <xdr:to>
      <xdr:col>81</xdr:col>
      <xdr:colOff>101600</xdr:colOff>
      <xdr:row>77</xdr:row>
      <xdr:rowOff>88030</xdr:rowOff>
    </xdr:to>
    <xdr:sp macro="" textlink="">
      <xdr:nvSpPr>
        <xdr:cNvPr id="642" name="楕円 641"/>
        <xdr:cNvSpPr/>
      </xdr:nvSpPr>
      <xdr:spPr>
        <a:xfrm>
          <a:off x="15430500" y="131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104557</xdr:rowOff>
    </xdr:from>
    <xdr:ext cx="534377" cy="259045"/>
    <xdr:sp macro="" textlink="">
      <xdr:nvSpPr>
        <xdr:cNvPr id="643" name="テキスト ボックス 642"/>
        <xdr:cNvSpPr txBox="1"/>
      </xdr:nvSpPr>
      <xdr:spPr>
        <a:xfrm>
          <a:off x="15214111" y="129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79508</xdr:rowOff>
    </xdr:from>
    <xdr:to>
      <xdr:col>76</xdr:col>
      <xdr:colOff>165100</xdr:colOff>
      <xdr:row>78</xdr:row>
      <xdr:rowOff>9658</xdr:rowOff>
    </xdr:to>
    <xdr:sp macro="" textlink="">
      <xdr:nvSpPr>
        <xdr:cNvPr id="644" name="楕円 643"/>
        <xdr:cNvSpPr/>
      </xdr:nvSpPr>
      <xdr:spPr>
        <a:xfrm>
          <a:off x="14541500" y="132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26185</xdr:rowOff>
    </xdr:from>
    <xdr:ext cx="534377" cy="259045"/>
    <xdr:sp macro="" textlink="">
      <xdr:nvSpPr>
        <xdr:cNvPr id="645" name="テキスト ボックス 644"/>
        <xdr:cNvSpPr txBox="1"/>
      </xdr:nvSpPr>
      <xdr:spPr>
        <a:xfrm>
          <a:off x="14325111" y="130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112617</xdr:rowOff>
    </xdr:from>
    <xdr:to>
      <xdr:col>72</xdr:col>
      <xdr:colOff>38100</xdr:colOff>
      <xdr:row>76</xdr:row>
      <xdr:rowOff>42766</xdr:rowOff>
    </xdr:to>
    <xdr:sp macro="" textlink="">
      <xdr:nvSpPr>
        <xdr:cNvPr id="646" name="楕円 645"/>
        <xdr:cNvSpPr/>
      </xdr:nvSpPr>
      <xdr:spPr>
        <a:xfrm>
          <a:off x="13652500" y="12971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59294</xdr:rowOff>
    </xdr:from>
    <xdr:ext cx="534377" cy="259045"/>
    <xdr:sp macro="" textlink="">
      <xdr:nvSpPr>
        <xdr:cNvPr id="647" name="テキスト ボックス 646"/>
        <xdr:cNvSpPr txBox="1"/>
      </xdr:nvSpPr>
      <xdr:spPr>
        <a:xfrm>
          <a:off x="13436111" y="127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67069</xdr:rowOff>
    </xdr:from>
    <xdr:to>
      <xdr:col>67</xdr:col>
      <xdr:colOff>101600</xdr:colOff>
      <xdr:row>75</xdr:row>
      <xdr:rowOff>168669</xdr:rowOff>
    </xdr:to>
    <xdr:sp macro="" textlink="">
      <xdr:nvSpPr>
        <xdr:cNvPr id="648" name="楕円 647"/>
        <xdr:cNvSpPr/>
      </xdr:nvSpPr>
      <xdr:spPr>
        <a:xfrm>
          <a:off x="12763500" y="129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13746</xdr:rowOff>
    </xdr:from>
    <xdr:ext cx="534377" cy="259045"/>
    <xdr:sp macro="" textlink="">
      <xdr:nvSpPr>
        <xdr:cNvPr id="649" name="テキスト ボックス 648"/>
        <xdr:cNvSpPr txBox="1"/>
      </xdr:nvSpPr>
      <xdr:spPr>
        <a:xfrm>
          <a:off x="12547111" y="127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66365</xdr:rowOff>
    </xdr:from>
    <xdr:to>
      <xdr:col>85</xdr:col>
      <xdr:colOff>127000</xdr:colOff>
      <xdr:row>94</xdr:row>
      <xdr:rowOff>75829</xdr:rowOff>
    </xdr:to>
    <xdr:cxnSp macro="">
      <xdr:nvCxnSpPr>
        <xdr:cNvPr id="676" name="直線コネクタ 675"/>
        <xdr:cNvCxnSpPr/>
      </xdr:nvCxnSpPr>
      <xdr:spPr>
        <a:xfrm flipV="1">
          <a:off x="15481300" y="16182665"/>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2330</xdr:rowOff>
    </xdr:from>
    <xdr:to>
      <xdr:col>81</xdr:col>
      <xdr:colOff>50800</xdr:colOff>
      <xdr:row>94</xdr:row>
      <xdr:rowOff>75829</xdr:rowOff>
    </xdr:to>
    <xdr:cxnSp macro="">
      <xdr:nvCxnSpPr>
        <xdr:cNvPr id="679" name="直線コネクタ 678"/>
        <xdr:cNvCxnSpPr/>
      </xdr:nvCxnSpPr>
      <xdr:spPr>
        <a:xfrm>
          <a:off x="14592300" y="16118630"/>
          <a:ext cx="889000" cy="7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2330</xdr:rowOff>
    </xdr:from>
    <xdr:to>
      <xdr:col>76</xdr:col>
      <xdr:colOff>114300</xdr:colOff>
      <xdr:row>94</xdr:row>
      <xdr:rowOff>162761</xdr:rowOff>
    </xdr:to>
    <xdr:cxnSp macro="">
      <xdr:nvCxnSpPr>
        <xdr:cNvPr id="682" name="直線コネクタ 681"/>
        <xdr:cNvCxnSpPr/>
      </xdr:nvCxnSpPr>
      <xdr:spPr>
        <a:xfrm flipV="1">
          <a:off x="13703300" y="16118630"/>
          <a:ext cx="889000" cy="16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162761</xdr:rowOff>
    </xdr:from>
    <xdr:to>
      <xdr:col>71</xdr:col>
      <xdr:colOff>177800</xdr:colOff>
      <xdr:row>94</xdr:row>
      <xdr:rowOff>170297</xdr:rowOff>
    </xdr:to>
    <xdr:cxnSp macro="">
      <xdr:nvCxnSpPr>
        <xdr:cNvPr id="685" name="直線コネクタ 684"/>
        <xdr:cNvCxnSpPr/>
      </xdr:nvCxnSpPr>
      <xdr:spPr>
        <a:xfrm flipV="1">
          <a:off x="12814300" y="16279061"/>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89" name="テキスト ボックス 688"/>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15565</xdr:rowOff>
    </xdr:from>
    <xdr:to>
      <xdr:col>85</xdr:col>
      <xdr:colOff>177800</xdr:colOff>
      <xdr:row>94</xdr:row>
      <xdr:rowOff>117165</xdr:rowOff>
    </xdr:to>
    <xdr:sp macro="" textlink="">
      <xdr:nvSpPr>
        <xdr:cNvPr id="695" name="楕円 694"/>
        <xdr:cNvSpPr/>
      </xdr:nvSpPr>
      <xdr:spPr>
        <a:xfrm>
          <a:off x="16268700" y="161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38442</xdr:rowOff>
    </xdr:from>
    <xdr:ext cx="599010" cy="259045"/>
    <xdr:sp macro="" textlink="">
      <xdr:nvSpPr>
        <xdr:cNvPr id="696" name="公債費該当値テキスト"/>
        <xdr:cNvSpPr txBox="1"/>
      </xdr:nvSpPr>
      <xdr:spPr>
        <a:xfrm>
          <a:off x="16370300" y="1598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25029</xdr:rowOff>
    </xdr:from>
    <xdr:to>
      <xdr:col>81</xdr:col>
      <xdr:colOff>101600</xdr:colOff>
      <xdr:row>94</xdr:row>
      <xdr:rowOff>126629</xdr:rowOff>
    </xdr:to>
    <xdr:sp macro="" textlink="">
      <xdr:nvSpPr>
        <xdr:cNvPr id="697" name="楕円 696"/>
        <xdr:cNvSpPr/>
      </xdr:nvSpPr>
      <xdr:spPr>
        <a:xfrm>
          <a:off x="15430500" y="161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143156</xdr:rowOff>
    </xdr:from>
    <xdr:ext cx="599010" cy="259045"/>
    <xdr:sp macro="" textlink="">
      <xdr:nvSpPr>
        <xdr:cNvPr id="698" name="テキスト ボックス 697"/>
        <xdr:cNvSpPr txBox="1"/>
      </xdr:nvSpPr>
      <xdr:spPr>
        <a:xfrm>
          <a:off x="15181795" y="1591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122980</xdr:rowOff>
    </xdr:from>
    <xdr:to>
      <xdr:col>76</xdr:col>
      <xdr:colOff>165100</xdr:colOff>
      <xdr:row>94</xdr:row>
      <xdr:rowOff>53130</xdr:rowOff>
    </xdr:to>
    <xdr:sp macro="" textlink="">
      <xdr:nvSpPr>
        <xdr:cNvPr id="699" name="楕円 698"/>
        <xdr:cNvSpPr/>
      </xdr:nvSpPr>
      <xdr:spPr>
        <a:xfrm>
          <a:off x="14541500" y="160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69657</xdr:rowOff>
    </xdr:from>
    <xdr:ext cx="599010" cy="259045"/>
    <xdr:sp macro="" textlink="">
      <xdr:nvSpPr>
        <xdr:cNvPr id="700" name="テキスト ボックス 699"/>
        <xdr:cNvSpPr txBox="1"/>
      </xdr:nvSpPr>
      <xdr:spPr>
        <a:xfrm>
          <a:off x="14292795" y="1584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111961</xdr:rowOff>
    </xdr:from>
    <xdr:to>
      <xdr:col>72</xdr:col>
      <xdr:colOff>38100</xdr:colOff>
      <xdr:row>95</xdr:row>
      <xdr:rowOff>42111</xdr:rowOff>
    </xdr:to>
    <xdr:sp macro="" textlink="">
      <xdr:nvSpPr>
        <xdr:cNvPr id="701" name="楕円 700"/>
        <xdr:cNvSpPr/>
      </xdr:nvSpPr>
      <xdr:spPr>
        <a:xfrm>
          <a:off x="13652500" y="162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58638</xdr:rowOff>
    </xdr:from>
    <xdr:ext cx="599010" cy="259045"/>
    <xdr:sp macro="" textlink="">
      <xdr:nvSpPr>
        <xdr:cNvPr id="702" name="テキスト ボックス 701"/>
        <xdr:cNvSpPr txBox="1"/>
      </xdr:nvSpPr>
      <xdr:spPr>
        <a:xfrm>
          <a:off x="13403795" y="160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119497</xdr:rowOff>
    </xdr:from>
    <xdr:to>
      <xdr:col>67</xdr:col>
      <xdr:colOff>101600</xdr:colOff>
      <xdr:row>95</xdr:row>
      <xdr:rowOff>49647</xdr:rowOff>
    </xdr:to>
    <xdr:sp macro="" textlink="">
      <xdr:nvSpPr>
        <xdr:cNvPr id="703" name="楕円 702"/>
        <xdr:cNvSpPr/>
      </xdr:nvSpPr>
      <xdr:spPr>
        <a:xfrm>
          <a:off x="12763500" y="162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66174</xdr:rowOff>
    </xdr:from>
    <xdr:ext cx="599010" cy="259045"/>
    <xdr:sp macro="" textlink="">
      <xdr:nvSpPr>
        <xdr:cNvPr id="704" name="テキスト ボックス 703"/>
        <xdr:cNvSpPr txBox="1"/>
      </xdr:nvSpPr>
      <xdr:spPr>
        <a:xfrm>
          <a:off x="12514795" y="1601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149860</xdr:rowOff>
    </xdr:from>
    <xdr:to>
      <xdr:col>116</xdr:col>
      <xdr:colOff>63500</xdr:colOff>
      <xdr:row>38</xdr:row>
      <xdr:rowOff>72517</xdr:rowOff>
    </xdr:to>
    <xdr:cxnSp macro="">
      <xdr:nvCxnSpPr>
        <xdr:cNvPr id="733" name="直線コネクタ 732"/>
        <xdr:cNvCxnSpPr/>
      </xdr:nvCxnSpPr>
      <xdr:spPr>
        <a:xfrm flipV="1">
          <a:off x="21323300" y="6493510"/>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98315</xdr:rowOff>
    </xdr:from>
    <xdr:ext cx="378565" cy="259045"/>
    <xdr:sp macro="" textlink="">
      <xdr:nvSpPr>
        <xdr:cNvPr id="734" name="諸支出金平均値テキスト"/>
        <xdr:cNvSpPr txBox="1"/>
      </xdr:nvSpPr>
      <xdr:spPr>
        <a:xfrm>
          <a:off x="22212300" y="6613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91821</xdr:rowOff>
    </xdr:from>
    <xdr:to>
      <xdr:col>111</xdr:col>
      <xdr:colOff>177800</xdr:colOff>
      <xdr:row>38</xdr:row>
      <xdr:rowOff>72517</xdr:rowOff>
    </xdr:to>
    <xdr:cxnSp macro="">
      <xdr:nvCxnSpPr>
        <xdr:cNvPr id="736" name="直線コネクタ 735"/>
        <xdr:cNvCxnSpPr/>
      </xdr:nvCxnSpPr>
      <xdr:spPr>
        <a:xfrm>
          <a:off x="20434300" y="6435471"/>
          <a:ext cx="889000" cy="15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8907</xdr:rowOff>
    </xdr:from>
    <xdr:ext cx="378565" cy="259045"/>
    <xdr:sp macro="" textlink="">
      <xdr:nvSpPr>
        <xdr:cNvPr id="738" name="テキスト ボックス 737"/>
        <xdr:cNvSpPr txBox="1"/>
      </xdr:nvSpPr>
      <xdr:spPr>
        <a:xfrm>
          <a:off x="21134017" y="6695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91821</xdr:rowOff>
    </xdr:from>
    <xdr:to>
      <xdr:col>107</xdr:col>
      <xdr:colOff>50800</xdr:colOff>
      <xdr:row>39</xdr:row>
      <xdr:rowOff>44450</xdr:rowOff>
    </xdr:to>
    <xdr:cxnSp macro="">
      <xdr:nvCxnSpPr>
        <xdr:cNvPr id="739" name="直線コネクタ 738"/>
        <xdr:cNvCxnSpPr/>
      </xdr:nvCxnSpPr>
      <xdr:spPr>
        <a:xfrm flipV="1">
          <a:off x="19545300" y="6435471"/>
          <a:ext cx="889000" cy="2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158259</xdr:rowOff>
    </xdr:from>
    <xdr:ext cx="378565" cy="259045"/>
    <xdr:sp macro="" textlink="">
      <xdr:nvSpPr>
        <xdr:cNvPr id="741" name="テキスト ボックス 740"/>
        <xdr:cNvSpPr txBox="1"/>
      </xdr:nvSpPr>
      <xdr:spPr>
        <a:xfrm>
          <a:off x="20245017" y="6673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142494</xdr:rowOff>
    </xdr:from>
    <xdr:to>
      <xdr:col>102</xdr:col>
      <xdr:colOff>114300</xdr:colOff>
      <xdr:row>39</xdr:row>
      <xdr:rowOff>44450</xdr:rowOff>
    </xdr:to>
    <xdr:cxnSp macro="">
      <xdr:nvCxnSpPr>
        <xdr:cNvPr id="742" name="直線コネクタ 741"/>
        <xdr:cNvCxnSpPr/>
      </xdr:nvCxnSpPr>
      <xdr:spPr>
        <a:xfrm>
          <a:off x="18656300" y="6486144"/>
          <a:ext cx="889000" cy="2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171340</xdr:rowOff>
    </xdr:from>
    <xdr:ext cx="378565" cy="259045"/>
    <xdr:sp macro="" textlink="">
      <xdr:nvSpPr>
        <xdr:cNvPr id="746" name="テキスト ボックス 745"/>
        <xdr:cNvSpPr txBox="1"/>
      </xdr:nvSpPr>
      <xdr:spPr>
        <a:xfrm>
          <a:off x="18467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99060</xdr:rowOff>
    </xdr:from>
    <xdr:to>
      <xdr:col>116</xdr:col>
      <xdr:colOff>114300</xdr:colOff>
      <xdr:row>38</xdr:row>
      <xdr:rowOff>29210</xdr:rowOff>
    </xdr:to>
    <xdr:sp macro="" textlink="">
      <xdr:nvSpPr>
        <xdr:cNvPr id="752" name="楕円 751"/>
        <xdr:cNvSpPr/>
      </xdr:nvSpPr>
      <xdr:spPr>
        <a:xfrm>
          <a:off x="22110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121937</xdr:rowOff>
    </xdr:from>
    <xdr:ext cx="469744" cy="259045"/>
    <xdr:sp macro="" textlink="">
      <xdr:nvSpPr>
        <xdr:cNvPr id="753" name="諸支出金該当値テキスト"/>
        <xdr:cNvSpPr txBox="1"/>
      </xdr:nvSpPr>
      <xdr:spPr>
        <a:xfrm>
          <a:off x="22212300" y="62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21717</xdr:rowOff>
    </xdr:from>
    <xdr:to>
      <xdr:col>112</xdr:col>
      <xdr:colOff>38100</xdr:colOff>
      <xdr:row>38</xdr:row>
      <xdr:rowOff>123317</xdr:rowOff>
    </xdr:to>
    <xdr:sp macro="" textlink="">
      <xdr:nvSpPr>
        <xdr:cNvPr id="754" name="楕円 753"/>
        <xdr:cNvSpPr/>
      </xdr:nvSpPr>
      <xdr:spPr>
        <a:xfrm>
          <a:off x="21272500" y="6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139844</xdr:rowOff>
    </xdr:from>
    <xdr:ext cx="469744" cy="259045"/>
    <xdr:sp macro="" textlink="">
      <xdr:nvSpPr>
        <xdr:cNvPr id="755" name="テキスト ボックス 754"/>
        <xdr:cNvSpPr txBox="1"/>
      </xdr:nvSpPr>
      <xdr:spPr>
        <a:xfrm>
          <a:off x="21088428" y="631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41021</xdr:rowOff>
    </xdr:from>
    <xdr:to>
      <xdr:col>107</xdr:col>
      <xdr:colOff>101600</xdr:colOff>
      <xdr:row>37</xdr:row>
      <xdr:rowOff>142621</xdr:rowOff>
    </xdr:to>
    <xdr:sp macro="" textlink="">
      <xdr:nvSpPr>
        <xdr:cNvPr id="756" name="楕円 755"/>
        <xdr:cNvSpPr/>
      </xdr:nvSpPr>
      <xdr:spPr>
        <a:xfrm>
          <a:off x="20383500" y="63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159148</xdr:rowOff>
    </xdr:from>
    <xdr:ext cx="469744" cy="259045"/>
    <xdr:sp macro="" textlink="">
      <xdr:nvSpPr>
        <xdr:cNvPr id="757" name="テキスト ボックス 756"/>
        <xdr:cNvSpPr txBox="1"/>
      </xdr:nvSpPr>
      <xdr:spPr>
        <a:xfrm>
          <a:off x="20199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91694</xdr:rowOff>
    </xdr:from>
    <xdr:to>
      <xdr:col>98</xdr:col>
      <xdr:colOff>38100</xdr:colOff>
      <xdr:row>38</xdr:row>
      <xdr:rowOff>21844</xdr:rowOff>
    </xdr:to>
    <xdr:sp macro="" textlink="">
      <xdr:nvSpPr>
        <xdr:cNvPr id="760" name="楕円 759"/>
        <xdr:cNvSpPr/>
      </xdr:nvSpPr>
      <xdr:spPr>
        <a:xfrm>
          <a:off x="18605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38371</xdr:rowOff>
    </xdr:from>
    <xdr:ext cx="469744" cy="259045"/>
    <xdr:sp macro="" textlink="">
      <xdr:nvSpPr>
        <xdr:cNvPr id="761" name="テキスト ボックス 760"/>
        <xdr:cNvSpPr txBox="1"/>
      </xdr:nvSpPr>
      <xdr:spPr>
        <a:xfrm>
          <a:off x="18421428"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上回っている民生費及び衛生費では、歳出の大部分が他会計への操出金となっているが、この繰出金は赤字補填分が多額となっているため、今後は各会計で経営健全化を推進し操出金の縮減に努める。</a:t>
          </a:r>
          <a:endParaRPr lang="ja-JP" altLang="ja-JP" sz="1400">
            <a:effectLst/>
          </a:endParaRPr>
        </a:p>
        <a:p>
          <a:r>
            <a:rPr kumimoji="1" lang="ja-JP" altLang="ja-JP" sz="1100">
              <a:solidFill>
                <a:schemeClr val="dk1"/>
              </a:solidFill>
              <a:effectLst/>
              <a:latin typeface="+mn-lt"/>
              <a:ea typeface="+mn-ea"/>
              <a:cs typeface="+mn-cs"/>
            </a:rPr>
            <a:t>また、土木費について</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年度から増となっている。平成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年度は一般廃棄物し尿処理施設建設事業に伴う設計委託や、平成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年度からの繰越事業が多くなったため増となり、平成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年度は一般廃棄物し尿処理施設建設事業の開始により増となった。一般廃棄物し尿処理施設建設事業の実施の</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年間については、他の事業を縮小し調整をおこなっている。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農林水産業費が、住民１人当たり</a:t>
          </a:r>
          <a:r>
            <a:rPr kumimoji="1" lang="en-US" altLang="ja-JP" sz="1100">
              <a:solidFill>
                <a:schemeClr val="dk1"/>
              </a:solidFill>
              <a:effectLst/>
              <a:latin typeface="+mn-lt"/>
              <a:ea typeface="+mn-ea"/>
              <a:cs typeface="+mn-cs"/>
            </a:rPr>
            <a:t>99,144</a:t>
          </a:r>
          <a:r>
            <a:rPr kumimoji="1" lang="ja-JP" altLang="ja-JP" sz="1100">
              <a:solidFill>
                <a:schemeClr val="dk1"/>
              </a:solidFill>
              <a:effectLst/>
              <a:latin typeface="+mn-lt"/>
              <a:ea typeface="+mn-ea"/>
              <a:cs typeface="+mn-cs"/>
            </a:rPr>
            <a:t>円と類似団体平均に比べて高くなっているのは、基盤整備、林道整備および畜産振興施設に係る費用が高額であるためと考えられる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財政調整基金残高は、適切な財源の確保と歳出の精査により、取崩しを回避したため増加しており、財政状況的には持ち直しつつある。</a:t>
          </a:r>
          <a:endParaRPr lang="ja-JP" altLang="ja-JP" sz="1400">
            <a:effectLst/>
          </a:endParaRPr>
        </a:p>
        <a:p>
          <a:r>
            <a:rPr kumimoji="1" lang="ja-JP" altLang="ja-JP" sz="1100">
              <a:solidFill>
                <a:schemeClr val="dk1"/>
              </a:solidFill>
              <a:effectLst/>
              <a:latin typeface="+mn-lt"/>
              <a:ea typeface="+mn-ea"/>
              <a:cs typeface="+mn-cs"/>
            </a:rPr>
            <a:t>しかし、本町の地方債残高や財政規模、今後の大型公共事業実施等を勘案すると、まだまだ安心できる状況ではない。</a:t>
          </a:r>
          <a:endParaRPr lang="ja-JP" altLang="ja-JP" sz="1400">
            <a:effectLst/>
          </a:endParaRPr>
        </a:p>
        <a:p>
          <a:r>
            <a:rPr kumimoji="1" lang="ja-JP" altLang="ja-JP" sz="1100">
              <a:solidFill>
                <a:schemeClr val="dk1"/>
              </a:solidFill>
              <a:effectLst/>
              <a:latin typeface="+mn-lt"/>
              <a:ea typeface="+mn-ea"/>
              <a:cs typeface="+mn-cs"/>
            </a:rPr>
            <a:t>今後は、財政健全化指標の改善や、予算運営の弾力化を図るためにも、</a:t>
          </a:r>
          <a:r>
            <a:rPr kumimoji="1" lang="ja-JP" altLang="en-US" sz="1100">
              <a:solidFill>
                <a:schemeClr val="dk1"/>
              </a:solidFill>
              <a:effectLst/>
              <a:latin typeface="+mn-lt"/>
              <a:ea typeface="+mn-ea"/>
              <a:cs typeface="+mn-cs"/>
            </a:rPr>
            <a:t>公共施設維持管理基金や減債基金の更なる積立を行い財政基盤の強化を図る。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黒字額は前年度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減少しているが、前年度に引き続き赤字会計は無い。</a:t>
          </a:r>
          <a:endParaRPr lang="ja-JP" altLang="ja-JP" sz="1400">
            <a:effectLst/>
          </a:endParaRPr>
        </a:p>
        <a:p>
          <a:r>
            <a:rPr kumimoji="1" lang="ja-JP" altLang="ja-JP" sz="1100">
              <a:solidFill>
                <a:schemeClr val="dk1"/>
              </a:solidFill>
              <a:effectLst/>
              <a:latin typeface="+mn-lt"/>
              <a:ea typeface="+mn-ea"/>
              <a:cs typeface="+mn-cs"/>
            </a:rPr>
            <a:t>しかし特別会計の経営状況は厳しく、慢性的に一般会計からの赤字補てん繰入に頼らざるをえない会計が存在する。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近年は事業費の抑制や過去の高利率の借入金の償還完了、新たな起債発行時の借入利率の低下等が要因となって、元利償還金等と算入公債費等は減少を続けている。</a:t>
          </a:r>
          <a:endParaRPr lang="ja-JP" altLang="ja-JP" sz="1400">
            <a:effectLst/>
          </a:endParaRPr>
        </a:p>
        <a:p>
          <a:r>
            <a:rPr kumimoji="1" lang="ja-JP" altLang="ja-JP" sz="1100">
              <a:solidFill>
                <a:schemeClr val="dk1"/>
              </a:solidFill>
              <a:effectLst/>
              <a:latin typeface="+mn-lt"/>
              <a:ea typeface="+mn-ea"/>
              <a:cs typeface="+mn-cs"/>
            </a:rPr>
            <a:t>今後は、予定している大型公共施設の更新に伴う起債発行の影響</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元利償還金等が増加することが予想されるが、事業の平準化を行う等、影響を最小限にとどめる財政運営に努める。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現在基金残高のうち、実質公債費比率の算定に用いる満期一括償還地方債の償還の財源として積み立てている額はない。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近年では、地方債残高の減小および充当可能基金の増額により、将来負担比率の分子は減少傾向である。</a:t>
          </a:r>
          <a:endParaRPr lang="ja-JP" altLang="ja-JP" sz="1400">
            <a:effectLst/>
          </a:endParaRPr>
        </a:p>
        <a:p>
          <a:r>
            <a:rPr kumimoji="1" lang="ja-JP" altLang="ja-JP" sz="1100">
              <a:solidFill>
                <a:schemeClr val="dk1"/>
              </a:solidFill>
              <a:effectLst/>
              <a:latin typeface="+mn-lt"/>
              <a:ea typeface="+mn-ea"/>
              <a:cs typeface="+mn-cs"/>
            </a:rPr>
            <a:t>しかし、今後予定している大型公共施設の更新事業の影響</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地方債残高の増加、将来負担比率の増加は避けれないものと予想される。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将来負担比率の増加が継続しないように、</a:t>
          </a:r>
          <a:r>
            <a:rPr kumimoji="1" lang="ja-JP" altLang="ja-JP" sz="1100">
              <a:solidFill>
                <a:schemeClr val="dk1"/>
              </a:solidFill>
              <a:effectLst/>
              <a:latin typeface="+mn-lt"/>
              <a:ea typeface="+mn-ea"/>
              <a:cs typeface="+mn-cs"/>
            </a:rPr>
            <a:t>公共事業全体の実施時期の平準化に</a:t>
          </a:r>
          <a:r>
            <a:rPr kumimoji="1" lang="ja-JP" altLang="en-US" sz="1100">
              <a:solidFill>
                <a:schemeClr val="dk1"/>
              </a:solidFill>
              <a:effectLst/>
              <a:latin typeface="+mn-lt"/>
              <a:ea typeface="+mn-ea"/>
              <a:cs typeface="+mn-cs"/>
            </a:rPr>
            <a:t>よる年度ごとの地方債発行額の抑制に</a:t>
          </a:r>
          <a:r>
            <a:rPr kumimoji="1" lang="ja-JP" altLang="ja-JP" sz="1100">
              <a:solidFill>
                <a:schemeClr val="dk1"/>
              </a:solidFill>
              <a:effectLst/>
              <a:latin typeface="+mn-lt"/>
              <a:ea typeface="+mn-ea"/>
              <a:cs typeface="+mn-cs"/>
            </a:rPr>
            <a:t>努めるとともに、充当可能財源の更なる強化を図り、将来負担への影響を少なくするよう努める。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鹿児島県瀬戸内町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財政調整基金への法定積立額が取り崩し額を上回ったことや、公共施設維持管理基金への積立てにより基金全体でも増となった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また、災害対策準備基金は、災害発生により取り崩しを行ったが、後年度へ備える積立てを行うこともできた。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これまでは、主に財政調整基金への積み立てを行ってきたが</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目標額の</a:t>
          </a:r>
          <a:r>
            <a:rPr kumimoji="1" lang="en-US" altLang="ja-JP" sz="1300">
              <a:solidFill>
                <a:schemeClr val="dk1"/>
              </a:solidFill>
              <a:effectLst/>
              <a:latin typeface="游ゴシック" panose="020B0400000000000000" pitchFamily="50" charset="-128"/>
              <a:ea typeface="游ゴシック" panose="020B0400000000000000" pitchFamily="50" charset="-128"/>
              <a:cs typeface="+mn-cs"/>
            </a:rPr>
            <a:t>15</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億円となってきたので、</a:t>
          </a:r>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今後は老朽化を迎えている公共施設の整備に備えるための公共施設維持管理基金への積み立てや、毎年の地方債償還額を考慮した減債基金への積み立てを行う。</a:t>
          </a:r>
          <a:endParaRPr lang="ja-JP" altLang="ja-JP" sz="1300">
            <a:effectLst/>
            <a:latin typeface="游ゴシック" panose="020B0400000000000000" pitchFamily="50" charset="-128"/>
            <a:ea typeface="游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・公共施設維持管理基金：多くの公共施設が老朽化を迎えているため、施設の更新、補修を行い安全を確保する。</a:t>
          </a:r>
          <a:endParaRPr lang="ja-JP" altLang="ja-JP" sz="1300">
            <a:effectLst/>
          </a:endParaRPr>
        </a:p>
        <a:p>
          <a:r>
            <a:rPr kumimoji="1" lang="ja-JP" altLang="ja-JP" sz="1300">
              <a:solidFill>
                <a:schemeClr val="dk1"/>
              </a:solidFill>
              <a:effectLst/>
              <a:latin typeface="+mn-lt"/>
              <a:ea typeface="+mn-ea"/>
              <a:cs typeface="+mn-cs"/>
            </a:rPr>
            <a:t>・災害対策準備基金：災害対策や災害復旧を迅速に行い、住民を災害から守る。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公共施設維持管理基金は、公営住宅</a:t>
          </a:r>
          <a:r>
            <a:rPr kumimoji="1" lang="ja-JP" altLang="en-US" sz="1300">
              <a:solidFill>
                <a:schemeClr val="dk1"/>
              </a:solidFill>
              <a:effectLst/>
              <a:latin typeface="+mn-lt"/>
              <a:ea typeface="+mn-ea"/>
              <a:cs typeface="+mn-cs"/>
            </a:rPr>
            <a:t>浄化槽改修工事等のため</a:t>
          </a:r>
          <a:r>
            <a:rPr kumimoji="1" lang="ja-JP" altLang="ja-JP" sz="1300">
              <a:solidFill>
                <a:schemeClr val="dk1"/>
              </a:solidFill>
              <a:effectLst/>
              <a:latin typeface="+mn-lt"/>
              <a:ea typeface="+mn-ea"/>
              <a:cs typeface="+mn-cs"/>
            </a:rPr>
            <a:t>取崩しを行ったが、今後予定している公共施設の整備に備え積み立ても行い、前年度末から</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百万円の増額となった。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多くの公共施設が老朽化による更新の時期を迎えているため、予定している公共施設の改修や更新事業、また、急に発生する修繕等にも対応できるように、公共施設維持管理基金に</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億円を目標として積立を行う。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財政調整基金は</a:t>
          </a:r>
          <a:r>
            <a:rPr kumimoji="1" lang="en-US" altLang="ja-JP" sz="1300">
              <a:solidFill>
                <a:schemeClr val="dk1"/>
              </a:solidFill>
              <a:effectLst/>
              <a:latin typeface="游ゴシック" panose="020B0400000000000000" pitchFamily="50" charset="-128"/>
              <a:ea typeface="游ゴシック" panose="020B0400000000000000" pitchFamily="50" charset="-128"/>
              <a:cs typeface="+mn-cs"/>
            </a:rPr>
            <a:t>232</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百万円の法定積立により増となった。目標の</a:t>
          </a:r>
          <a:r>
            <a:rPr kumimoji="1" lang="en-US" altLang="ja-JP" sz="1300">
              <a:solidFill>
                <a:schemeClr val="dk1"/>
              </a:solidFill>
              <a:effectLst/>
              <a:latin typeface="游ゴシック" panose="020B0400000000000000" pitchFamily="50" charset="-128"/>
              <a:ea typeface="游ゴシック" panose="020B0400000000000000" pitchFamily="50" charset="-128"/>
              <a:cs typeface="+mn-cs"/>
            </a:rPr>
            <a:t>15</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億円を超えてきたので、余剰分については公共施設維持管理基金や災害対策準備基金に積立て替えを行った。</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これまでは、主に財政調整基金への積み立てを行ってきたが、今後は老朽化を迎えている公共施設の整備に備えるための公共施設維持管理基金への積み立てや、毎年の地方債償還額を考慮した減債基金への積み立て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当該年度は、積立、取崩しとも行わなかった。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近年の地方債償還額が約１４億円となっているため、非常時等にも対応できるように１０億円を目標に積立を行う。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10378790</v>
      </c>
      <c r="BO4" s="392"/>
      <c r="BP4" s="392"/>
      <c r="BQ4" s="392"/>
      <c r="BR4" s="392"/>
      <c r="BS4" s="392"/>
      <c r="BT4" s="392"/>
      <c r="BU4" s="393"/>
      <c r="BV4" s="391">
        <v>9798342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8.6</v>
      </c>
      <c r="CU4" s="398"/>
      <c r="CV4" s="398"/>
      <c r="CW4" s="398"/>
      <c r="CX4" s="398"/>
      <c r="CY4" s="398"/>
      <c r="CZ4" s="398"/>
      <c r="DA4" s="399"/>
      <c r="DB4" s="397">
        <v>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9863248</v>
      </c>
      <c r="BO5" s="429"/>
      <c r="BP5" s="429"/>
      <c r="BQ5" s="429"/>
      <c r="BR5" s="429"/>
      <c r="BS5" s="429"/>
      <c r="BT5" s="429"/>
      <c r="BU5" s="430"/>
      <c r="BV5" s="428">
        <v>9298010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90.8</v>
      </c>
      <c r="CU5" s="426"/>
      <c r="CV5" s="426"/>
      <c r="CW5" s="426"/>
      <c r="CX5" s="426"/>
      <c r="CY5" s="426"/>
      <c r="CZ5" s="426"/>
      <c r="DA5" s="427"/>
      <c r="DB5" s="425">
        <v>92.4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515542</v>
      </c>
      <c r="BO6" s="429"/>
      <c r="BP6" s="429"/>
      <c r="BQ6" s="429"/>
      <c r="BR6" s="429"/>
      <c r="BS6" s="429"/>
      <c r="BT6" s="429"/>
      <c r="BU6" s="430"/>
      <c r="BV6" s="428">
        <v>500332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94.4</v>
      </c>
      <c r="CU6" s="466"/>
      <c r="CV6" s="466"/>
      <c r="CW6" s="466"/>
      <c r="CX6" s="466"/>
      <c r="CY6" s="466"/>
      <c r="CZ6" s="466"/>
      <c r="DA6" s="467"/>
      <c r="DB6" s="465">
        <v>92.4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73952</v>
      </c>
      <c r="BO7" s="429"/>
      <c r="BP7" s="429"/>
      <c r="BQ7" s="429"/>
      <c r="BR7" s="429"/>
      <c r="BS7" s="429"/>
      <c r="BT7" s="429"/>
      <c r="BU7" s="430"/>
      <c r="BV7" s="428">
        <v>35802</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5142227</v>
      </c>
      <c r="CU7" s="429"/>
      <c r="CV7" s="429"/>
      <c r="CW7" s="429"/>
      <c r="CX7" s="429"/>
      <c r="CY7" s="429"/>
      <c r="CZ7" s="429"/>
      <c r="DA7" s="430"/>
      <c r="DB7" s="428">
        <v>5186516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441590</v>
      </c>
      <c r="BO8" s="429"/>
      <c r="BP8" s="429"/>
      <c r="BQ8" s="429"/>
      <c r="BR8" s="429"/>
      <c r="BS8" s="429"/>
      <c r="BT8" s="429"/>
      <c r="BU8" s="430"/>
      <c r="BV8" s="428">
        <v>464530</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0.16</v>
      </c>
      <c r="CU8" s="469"/>
      <c r="CV8" s="469"/>
      <c r="CW8" s="469"/>
      <c r="CX8" s="469"/>
      <c r="CY8" s="469"/>
      <c r="CZ8" s="469"/>
      <c r="DA8" s="470"/>
      <c r="DB8" s="468">
        <v>0.16</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9042</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-22940</v>
      </c>
      <c r="BO9" s="429"/>
      <c r="BP9" s="429"/>
      <c r="BQ9" s="429"/>
      <c r="BR9" s="429"/>
      <c r="BS9" s="429"/>
      <c r="BT9" s="429"/>
      <c r="BU9" s="430"/>
      <c r="BV9" s="428">
        <v>-9120</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22.5</v>
      </c>
      <c r="CU9" s="426"/>
      <c r="CV9" s="426"/>
      <c r="CW9" s="426"/>
      <c r="CX9" s="426"/>
      <c r="CY9" s="426"/>
      <c r="CZ9" s="426"/>
      <c r="DA9" s="427"/>
      <c r="DB9" s="425">
        <v>22.9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9874</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232265</v>
      </c>
      <c r="BO10" s="429"/>
      <c r="BP10" s="429"/>
      <c r="BQ10" s="429"/>
      <c r="BR10" s="429"/>
      <c r="BS10" s="429"/>
      <c r="BT10" s="429"/>
      <c r="BU10" s="430"/>
      <c r="BV10" s="428">
        <v>236532</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94</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8835</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106148</v>
      </c>
      <c r="BO12" s="429"/>
      <c r="BP12" s="429"/>
      <c r="BQ12" s="429"/>
      <c r="BR12" s="429"/>
      <c r="BS12" s="429"/>
      <c r="BT12" s="429"/>
      <c r="BU12" s="430"/>
      <c r="BV12" s="428">
        <v>273863</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8817</v>
      </c>
      <c r="S13" s="510"/>
      <c r="T13" s="510"/>
      <c r="U13" s="510"/>
      <c r="V13" s="511"/>
      <c r="W13" s="444" t="s">
        <v>139</v>
      </c>
      <c r="X13" s="445"/>
      <c r="Y13" s="445"/>
      <c r="Z13" s="445"/>
      <c r="AA13" s="445"/>
      <c r="AB13" s="435"/>
      <c r="AC13" s="479">
        <v>359</v>
      </c>
      <c r="AD13" s="480"/>
      <c r="AE13" s="480"/>
      <c r="AF13" s="480"/>
      <c r="AG13" s="519"/>
      <c r="AH13" s="479">
        <v>375</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103177</v>
      </c>
      <c r="BO13" s="429"/>
      <c r="BP13" s="429"/>
      <c r="BQ13" s="429"/>
      <c r="BR13" s="429"/>
      <c r="BS13" s="429"/>
      <c r="BT13" s="429"/>
      <c r="BU13" s="430"/>
      <c r="BV13" s="428">
        <v>-46451</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9.9</v>
      </c>
      <c r="CU13" s="426"/>
      <c r="CV13" s="426"/>
      <c r="CW13" s="426"/>
      <c r="CX13" s="426"/>
      <c r="CY13" s="426"/>
      <c r="CZ13" s="426"/>
      <c r="DA13" s="427"/>
      <c r="DB13" s="425">
        <v>9.9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9009</v>
      </c>
      <c r="S14" s="510"/>
      <c r="T14" s="510"/>
      <c r="U14" s="510"/>
      <c r="V14" s="511"/>
      <c r="W14" s="418"/>
      <c r="X14" s="419"/>
      <c r="Y14" s="419"/>
      <c r="Z14" s="419"/>
      <c r="AA14" s="419"/>
      <c r="AB14" s="408"/>
      <c r="AC14" s="512">
        <v>9.6</v>
      </c>
      <c r="AD14" s="513"/>
      <c r="AE14" s="513"/>
      <c r="AF14" s="513"/>
      <c r="AG14" s="514"/>
      <c r="AH14" s="512">
        <v>9.6999999999999993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18.100000000000001</v>
      </c>
      <c r="CU14" s="524"/>
      <c r="CV14" s="524"/>
      <c r="CW14" s="524"/>
      <c r="CX14" s="524"/>
      <c r="CY14" s="524"/>
      <c r="CZ14" s="524"/>
      <c r="DA14" s="525"/>
      <c r="DB14" s="523">
        <v>24.1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8995</v>
      </c>
      <c r="S15" s="510"/>
      <c r="T15" s="510"/>
      <c r="U15" s="510"/>
      <c r="V15" s="511"/>
      <c r="W15" s="444" t="s">
        <v>147</v>
      </c>
      <c r="X15" s="445"/>
      <c r="Y15" s="445"/>
      <c r="Z15" s="445"/>
      <c r="AA15" s="445"/>
      <c r="AB15" s="435"/>
      <c r="AC15" s="479">
        <v>520</v>
      </c>
      <c r="AD15" s="480"/>
      <c r="AE15" s="480"/>
      <c r="AF15" s="480"/>
      <c r="AG15" s="519"/>
      <c r="AH15" s="479">
        <v>526</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767089</v>
      </c>
      <c r="BO15" s="392"/>
      <c r="BP15" s="392"/>
      <c r="BQ15" s="392"/>
      <c r="BR15" s="392"/>
      <c r="BS15" s="392"/>
      <c r="BT15" s="392"/>
      <c r="BU15" s="393"/>
      <c r="BV15" s="391">
        <v>752251</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13.9</v>
      </c>
      <c r="AD16" s="513"/>
      <c r="AE16" s="513"/>
      <c r="AF16" s="513"/>
      <c r="AG16" s="514"/>
      <c r="AH16" s="512">
        <v>13.6</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4799070</v>
      </c>
      <c r="BO16" s="429"/>
      <c r="BP16" s="429"/>
      <c r="BQ16" s="429"/>
      <c r="BR16" s="429"/>
      <c r="BS16" s="429"/>
      <c r="BT16" s="429"/>
      <c r="BU16" s="430"/>
      <c r="BV16" s="428">
        <v>4796928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2849</v>
      </c>
      <c r="AD17" s="480"/>
      <c r="AE17" s="480"/>
      <c r="AF17" s="480"/>
      <c r="AG17" s="519"/>
      <c r="AH17" s="479">
        <v>2980</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960709</v>
      </c>
      <c r="BO17" s="429"/>
      <c r="BP17" s="429"/>
      <c r="BQ17" s="429"/>
      <c r="BR17" s="429"/>
      <c r="BS17" s="429"/>
      <c r="BT17" s="429"/>
      <c r="BU17" s="430"/>
      <c r="BV17" s="428">
        <v>940853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239.65</v>
      </c>
      <c r="M18" s="541"/>
      <c r="N18" s="541"/>
      <c r="O18" s="541"/>
      <c r="P18" s="541"/>
      <c r="Q18" s="541"/>
      <c r="R18" s="542"/>
      <c r="S18" s="542"/>
      <c r="T18" s="542"/>
      <c r="U18" s="542"/>
      <c r="V18" s="543"/>
      <c r="W18" s="446"/>
      <c r="X18" s="447"/>
      <c r="Y18" s="447"/>
      <c r="Z18" s="447"/>
      <c r="AA18" s="447"/>
      <c r="AB18" s="438"/>
      <c r="AC18" s="544">
        <v>76.400000000000006</v>
      </c>
      <c r="AD18" s="545"/>
      <c r="AE18" s="545"/>
      <c r="AF18" s="545"/>
      <c r="AG18" s="546"/>
      <c r="AH18" s="544">
        <v>76.8</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4713654</v>
      </c>
      <c r="BO18" s="429"/>
      <c r="BP18" s="429"/>
      <c r="BQ18" s="429"/>
      <c r="BR18" s="429"/>
      <c r="BS18" s="429"/>
      <c r="BT18" s="429"/>
      <c r="BU18" s="430"/>
      <c r="BV18" s="428">
        <v>4652384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38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6302089</v>
      </c>
      <c r="BO19" s="429"/>
      <c r="BP19" s="429"/>
      <c r="BQ19" s="429"/>
      <c r="BR19" s="429"/>
      <c r="BS19" s="429"/>
      <c r="BT19" s="429"/>
      <c r="BU19" s="430"/>
      <c r="BV19" s="428">
        <v>6225704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4413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9213161</v>
      </c>
      <c r="BO23" s="429"/>
      <c r="BP23" s="429"/>
      <c r="BQ23" s="429"/>
      <c r="BR23" s="429"/>
      <c r="BS23" s="429"/>
      <c r="BT23" s="429"/>
      <c r="BU23" s="430"/>
      <c r="BV23" s="428">
        <v>9437755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6810</v>
      </c>
      <c r="R24" s="480"/>
      <c r="S24" s="480"/>
      <c r="T24" s="480"/>
      <c r="U24" s="480"/>
      <c r="V24" s="519"/>
      <c r="W24" s="578"/>
      <c r="X24" s="566"/>
      <c r="Y24" s="567"/>
      <c r="Z24" s="478" t="s">
        <v>171</v>
      </c>
      <c r="AA24" s="458"/>
      <c r="AB24" s="458"/>
      <c r="AC24" s="458"/>
      <c r="AD24" s="458"/>
      <c r="AE24" s="458"/>
      <c r="AF24" s="458"/>
      <c r="AG24" s="459"/>
      <c r="AH24" s="479">
        <v>173</v>
      </c>
      <c r="AI24" s="480"/>
      <c r="AJ24" s="480"/>
      <c r="AK24" s="480"/>
      <c r="AL24" s="519"/>
      <c r="AM24" s="479">
        <v>514329</v>
      </c>
      <c r="AN24" s="480"/>
      <c r="AO24" s="480"/>
      <c r="AP24" s="480"/>
      <c r="AQ24" s="480"/>
      <c r="AR24" s="519"/>
      <c r="AS24" s="479">
        <v>2973</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9119881</v>
      </c>
      <c r="BO24" s="429"/>
      <c r="BP24" s="429"/>
      <c r="BQ24" s="429"/>
      <c r="BR24" s="429"/>
      <c r="BS24" s="429"/>
      <c r="BT24" s="429"/>
      <c r="BU24" s="430"/>
      <c r="BV24" s="428">
        <v>9323155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5540</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129</v>
      </c>
      <c r="AN25" s="480"/>
      <c r="AO25" s="480"/>
      <c r="AP25" s="480"/>
      <c r="AQ25" s="480"/>
      <c r="AR25" s="519"/>
      <c r="AS25" s="479" t="s">
        <v>129</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2201095</v>
      </c>
      <c r="BO25" s="392"/>
      <c r="BP25" s="392"/>
      <c r="BQ25" s="392"/>
      <c r="BR25" s="392"/>
      <c r="BS25" s="392"/>
      <c r="BT25" s="392"/>
      <c r="BU25" s="393"/>
      <c r="BV25" s="391">
        <v>2207435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5280</v>
      </c>
      <c r="R26" s="480"/>
      <c r="S26" s="480"/>
      <c r="T26" s="480"/>
      <c r="U26" s="480"/>
      <c r="V26" s="519"/>
      <c r="W26" s="578"/>
      <c r="X26" s="566"/>
      <c r="Y26" s="567"/>
      <c r="Z26" s="478" t="s">
        <v>178</v>
      </c>
      <c r="AA26" s="588"/>
      <c r="AB26" s="588"/>
      <c r="AC26" s="588"/>
      <c r="AD26" s="588"/>
      <c r="AE26" s="588"/>
      <c r="AF26" s="588"/>
      <c r="AG26" s="589"/>
      <c r="AH26" s="479" t="s">
        <v>129</v>
      </c>
      <c r="AI26" s="480"/>
      <c r="AJ26" s="480"/>
      <c r="AK26" s="480"/>
      <c r="AL26" s="519"/>
      <c r="AM26" s="479" t="s">
        <v>128</v>
      </c>
      <c r="AN26" s="480"/>
      <c r="AO26" s="480"/>
      <c r="AP26" s="480"/>
      <c r="AQ26" s="480"/>
      <c r="AR26" s="519"/>
      <c r="AS26" s="479" t="s">
        <v>175</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175</v>
      </c>
      <c r="BO26" s="429"/>
      <c r="BP26" s="429"/>
      <c r="BQ26" s="429"/>
      <c r="BR26" s="429"/>
      <c r="BS26" s="429"/>
      <c r="BT26" s="429"/>
      <c r="BU26" s="430"/>
      <c r="BV26" s="428" t="s">
        <v>175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3120</v>
      </c>
      <c r="R27" s="480"/>
      <c r="S27" s="480"/>
      <c r="T27" s="480"/>
      <c r="U27" s="480"/>
      <c r="V27" s="519"/>
      <c r="W27" s="578"/>
      <c r="X27" s="566"/>
      <c r="Y27" s="567"/>
      <c r="Z27" s="478" t="s">
        <v>181</v>
      </c>
      <c r="AA27" s="458"/>
      <c r="AB27" s="458"/>
      <c r="AC27" s="458"/>
      <c r="AD27" s="458"/>
      <c r="AE27" s="458"/>
      <c r="AF27" s="458"/>
      <c r="AG27" s="459"/>
      <c r="AH27" s="479">
        <v>7</v>
      </c>
      <c r="AI27" s="480"/>
      <c r="AJ27" s="480"/>
      <c r="AK27" s="480"/>
      <c r="AL27" s="519"/>
      <c r="AM27" s="479">
        <v>19869</v>
      </c>
      <c r="AN27" s="480"/>
      <c r="AO27" s="480"/>
      <c r="AP27" s="480"/>
      <c r="AQ27" s="480"/>
      <c r="AR27" s="519"/>
      <c r="AS27" s="479">
        <v>2838</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27591</v>
      </c>
      <c r="BO27" s="602"/>
      <c r="BP27" s="602"/>
      <c r="BQ27" s="602"/>
      <c r="BR27" s="602"/>
      <c r="BS27" s="602"/>
      <c r="BT27" s="602"/>
      <c r="BU27" s="603"/>
      <c r="BV27" s="601">
        <v>27591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2680</v>
      </c>
      <c r="R28" s="480"/>
      <c r="S28" s="480"/>
      <c r="T28" s="480"/>
      <c r="U28" s="480"/>
      <c r="V28" s="519"/>
      <c r="W28" s="578"/>
      <c r="X28" s="566"/>
      <c r="Y28" s="567"/>
      <c r="Z28" s="478" t="s">
        <v>184</v>
      </c>
      <c r="AA28" s="458"/>
      <c r="AB28" s="458"/>
      <c r="AC28" s="458"/>
      <c r="AD28" s="458"/>
      <c r="AE28" s="458"/>
      <c r="AF28" s="458"/>
      <c r="AG28" s="459"/>
      <c r="AH28" s="479" t="s">
        <v>175</v>
      </c>
      <c r="AI28" s="480"/>
      <c r="AJ28" s="480"/>
      <c r="AK28" s="480"/>
      <c r="AL28" s="519"/>
      <c r="AM28" s="479" t="s">
        <v>129</v>
      </c>
      <c r="AN28" s="480"/>
      <c r="AO28" s="480"/>
      <c r="AP28" s="480"/>
      <c r="AQ28" s="480"/>
      <c r="AR28" s="519"/>
      <c r="AS28" s="479" t="s">
        <v>175</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1497427</v>
      </c>
      <c r="BO28" s="392"/>
      <c r="BP28" s="392"/>
      <c r="BQ28" s="392"/>
      <c r="BR28" s="392"/>
      <c r="BS28" s="392"/>
      <c r="BT28" s="392"/>
      <c r="BU28" s="393"/>
      <c r="BV28" s="391">
        <v>1371310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8</v>
      </c>
      <c r="M29" s="480"/>
      <c r="N29" s="480"/>
      <c r="O29" s="480"/>
      <c r="P29" s="519"/>
      <c r="Q29" s="479">
        <v>2460</v>
      </c>
      <c r="R29" s="480"/>
      <c r="S29" s="480"/>
      <c r="T29" s="480"/>
      <c r="U29" s="480"/>
      <c r="V29" s="519"/>
      <c r="W29" s="579"/>
      <c r="X29" s="580"/>
      <c r="Y29" s="581"/>
      <c r="Z29" s="478" t="s">
        <v>187</v>
      </c>
      <c r="AA29" s="458"/>
      <c r="AB29" s="458"/>
      <c r="AC29" s="458"/>
      <c r="AD29" s="458"/>
      <c r="AE29" s="458"/>
      <c r="AF29" s="458"/>
      <c r="AG29" s="459"/>
      <c r="AH29" s="479">
        <v>180</v>
      </c>
      <c r="AI29" s="480"/>
      <c r="AJ29" s="480"/>
      <c r="AK29" s="480"/>
      <c r="AL29" s="519"/>
      <c r="AM29" s="479">
        <v>534198</v>
      </c>
      <c r="AN29" s="480"/>
      <c r="AO29" s="480"/>
      <c r="AP29" s="480"/>
      <c r="AQ29" s="480"/>
      <c r="AR29" s="519"/>
      <c r="AS29" s="479">
        <v>2968</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169000</v>
      </c>
      <c r="BO29" s="429"/>
      <c r="BP29" s="429"/>
      <c r="BQ29" s="429"/>
      <c r="BR29" s="429"/>
      <c r="BS29" s="429"/>
      <c r="BT29" s="429"/>
      <c r="BU29" s="430"/>
      <c r="BV29" s="428">
        <v>169000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91.5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391039</v>
      </c>
      <c r="BO30" s="602"/>
      <c r="BP30" s="602"/>
      <c r="BQ30" s="602"/>
      <c r="BR30" s="602"/>
      <c r="BS30" s="602"/>
      <c r="BT30" s="602"/>
      <c r="BU30" s="603"/>
      <c r="BV30" s="601">
        <v>364105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198</v>
      </c>
      <c r="X33" s="417"/>
      <c r="Y33" s="417"/>
      <c r="Z33" s="417"/>
      <c r="AA33" s="417"/>
      <c r="AB33" s="417"/>
      <c r="AC33" s="417"/>
      <c r="AD33" s="417"/>
      <c r="AE33" s="417"/>
      <c r="AF33" s="417"/>
      <c r="AG33" s="417"/>
      <c r="AH33" s="417"/>
      <c r="AI33" s="417"/>
      <c r="AJ33" s="417"/>
      <c r="AK33" s="417"/>
      <c r="AL33" s="215"/>
      <c r="AM33" s="452" t="s">
        <v>199</v>
      </c>
      <c r="AN33" s="452"/>
      <c r="AO33" s="417" t="s">
        <v>197</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199</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瀬戸内町国民健康保険（事業勘定）特別会計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瀬戸内町水道事業会計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瀬戸内町簡易水道事業特別会計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鹿児島県市町村総合事務組合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奄美海運</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〇</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瀬戸内町巡回診療施設特別会計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瀬戸内町国民健康保険（直営診療勘定）特別会計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IF('各会計、関係団体の財政状況及び健全化判断比率'!B34="","",'各会計、関係団体の財政状況及び健全化判断比率'!B34)</f>
        <v>瀬戸内町船舶交通事業特別会計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大島地区衛生組合</v>
      </c>
      <c r="BZ35" s="615"/>
      <c r="CA35" s="615"/>
      <c r="CB35" s="615"/>
      <c r="CC35" s="615"/>
      <c r="CD35" s="615"/>
      <c r="CE35" s="615"/>
      <c r="CF35" s="615"/>
      <c r="CG35" s="615"/>
      <c r="CH35" s="615"/>
      <c r="CI35" s="615"/>
      <c r="CJ35" s="615"/>
      <c r="CK35" s="615"/>
      <c r="CL35" s="615"/>
      <c r="CM35" s="615"/>
      <c r="CN35" s="213"/>
      <c r="CO35" s="614">
        <f t="shared" ref="CO35:CO43" si="3">IF(CQ35="","",CO34+1)</f>
        <v>22</v>
      </c>
      <c r="CP35" s="614"/>
      <c r="CQ35" s="615" t="str">
        <f>IF('各会計、関係団体の財政状況及び健全化判断比率'!BS8="","",'各会計、関係団体の財政状況及び健全化判断比率'!BS8)</f>
        <v>加計呂麻バス</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〇</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瀬戸内町介護保険特別会計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10</v>
      </c>
      <c r="BF36" s="614"/>
      <c r="BG36" s="615" t="str">
        <f>IF('各会計、関係団体の財政状況及び健全化判断比率'!B35="","",'各会計、関係団体の財政状況及び健全化判断比率'!B35)</f>
        <v>瀬戸内町古仁屋港上屋事業特別会計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大島地区消防組合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瀬戸内町後期高齢者医療事業特別会計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11</v>
      </c>
      <c r="BF37" s="614"/>
      <c r="BG37" s="615" t="str">
        <f>IF('各会計、関係団体の財政状況及び健全化判断比率'!B36="","",'各会計、関係団体の財政状況及び健全化判断比率'!B36)</f>
        <v>瀬戸内町屠畜場事業特別会計</v>
      </c>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奄美群島広域事務組合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12</v>
      </c>
      <c r="BF38" s="614"/>
      <c r="BG38" s="615" t="str">
        <f>IF('各会計、関係団体の財政状況及び健全化判断比率'!B37="","",'各会計、関係団体の財政状況及び健全化判断比率'!B37)</f>
        <v>瀬戸内町農業集落排水事業特別会計</v>
      </c>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大島農業共済事務組合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奄美大島地区介護保険一部事務組合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鹿児島県後期高齢者医療広域連合（一般会計）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鹿児島県後期高齢者医療広域連合（特別会計）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TsL7npI3bsAqc6b/V9oV2eripPf7ZciXWB7a28dpkjD/F67d++4aBgaBwBDb3UN0J/llbnc/H87MYOvsIDHA==" saltValue="xaXLDsqqKBTuFKYlOiQh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737596</v>
      </c>
      <c r="S5" s="631"/>
      <c r="T5" s="631"/>
      <c r="U5" s="631"/>
      <c r="V5" s="631"/>
      <c r="W5" s="631"/>
      <c r="X5" s="631"/>
      <c r="Y5" s="632"/>
      <c r="Z5" s="633">
        <v>7.1</v>
      </c>
      <c r="AA5" s="633"/>
      <c r="AB5" s="633"/>
      <c r="AC5" s="633"/>
      <c r="AD5" s="634">
        <v>737596</v>
      </c>
      <c r="AE5" s="634"/>
      <c r="AF5" s="634"/>
      <c r="AG5" s="634"/>
      <c r="AH5" s="634"/>
      <c r="AI5" s="634"/>
      <c r="AJ5" s="634"/>
      <c r="AK5" s="634"/>
      <c r="AL5" s="635">
        <v>14.8</v>
      </c>
      <c r="AM5" s="636"/>
      <c r="AN5" s="636"/>
      <c r="AO5" s="637"/>
      <c r="AP5" s="627" t="s">
        <v>227</v>
      </c>
      <c r="AQ5" s="628"/>
      <c r="AR5" s="628"/>
      <c r="AS5" s="628"/>
      <c r="AT5" s="628"/>
      <c r="AU5" s="628"/>
      <c r="AV5" s="628"/>
      <c r="AW5" s="628"/>
      <c r="AX5" s="628"/>
      <c r="AY5" s="628"/>
      <c r="AZ5" s="628"/>
      <c r="BA5" s="628"/>
      <c r="BB5" s="628"/>
      <c r="BC5" s="628"/>
      <c r="BD5" s="628"/>
      <c r="BE5" s="628"/>
      <c r="BF5" s="629"/>
      <c r="BG5" s="641">
        <v>737596</v>
      </c>
      <c r="BH5" s="642"/>
      <c r="BI5" s="642"/>
      <c r="BJ5" s="642"/>
      <c r="BK5" s="642"/>
      <c r="BL5" s="642"/>
      <c r="BM5" s="642"/>
      <c r="BN5" s="643"/>
      <c r="BO5" s="644">
        <v>100</v>
      </c>
      <c r="BP5" s="644"/>
      <c r="BQ5" s="644"/>
      <c r="BR5" s="644"/>
      <c r="BS5" s="645" t="s">
        <v>129</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55697</v>
      </c>
      <c r="S6" s="642"/>
      <c r="T6" s="642"/>
      <c r="U6" s="642"/>
      <c r="V6" s="642"/>
      <c r="W6" s="642"/>
      <c r="X6" s="642"/>
      <c r="Y6" s="643"/>
      <c r="Z6" s="644">
        <v>0.5</v>
      </c>
      <c r="AA6" s="644"/>
      <c r="AB6" s="644"/>
      <c r="AC6" s="644"/>
      <c r="AD6" s="645">
        <v>55697</v>
      </c>
      <c r="AE6" s="645"/>
      <c r="AF6" s="645"/>
      <c r="AG6" s="645"/>
      <c r="AH6" s="645"/>
      <c r="AI6" s="645"/>
      <c r="AJ6" s="645"/>
      <c r="AK6" s="645"/>
      <c r="AL6" s="646">
        <v>1.1000000000000001</v>
      </c>
      <c r="AM6" s="647"/>
      <c r="AN6" s="647"/>
      <c r="AO6" s="648"/>
      <c r="AP6" s="638" t="s">
        <v>232</v>
      </c>
      <c r="AQ6" s="639"/>
      <c r="AR6" s="639"/>
      <c r="AS6" s="639"/>
      <c r="AT6" s="639"/>
      <c r="AU6" s="639"/>
      <c r="AV6" s="639"/>
      <c r="AW6" s="639"/>
      <c r="AX6" s="639"/>
      <c r="AY6" s="639"/>
      <c r="AZ6" s="639"/>
      <c r="BA6" s="639"/>
      <c r="BB6" s="639"/>
      <c r="BC6" s="639"/>
      <c r="BD6" s="639"/>
      <c r="BE6" s="639"/>
      <c r="BF6" s="640"/>
      <c r="BG6" s="641">
        <v>737596</v>
      </c>
      <c r="BH6" s="642"/>
      <c r="BI6" s="642"/>
      <c r="BJ6" s="642"/>
      <c r="BK6" s="642"/>
      <c r="BL6" s="642"/>
      <c r="BM6" s="642"/>
      <c r="BN6" s="643"/>
      <c r="BO6" s="644">
        <v>100</v>
      </c>
      <c r="BP6" s="644"/>
      <c r="BQ6" s="644"/>
      <c r="BR6" s="644"/>
      <c r="BS6" s="645" t="s">
        <v>129</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83464</v>
      </c>
      <c r="CS6" s="642"/>
      <c r="CT6" s="642"/>
      <c r="CU6" s="642"/>
      <c r="CV6" s="642"/>
      <c r="CW6" s="642"/>
      <c r="CX6" s="642"/>
      <c r="CY6" s="643"/>
      <c r="CZ6" s="635">
        <v>0.8</v>
      </c>
      <c r="DA6" s="636"/>
      <c r="DB6" s="636"/>
      <c r="DC6" s="655"/>
      <c r="DD6" s="650" t="s">
        <v>234</v>
      </c>
      <c r="DE6" s="642"/>
      <c r="DF6" s="642"/>
      <c r="DG6" s="642"/>
      <c r="DH6" s="642"/>
      <c r="DI6" s="642"/>
      <c r="DJ6" s="642"/>
      <c r="DK6" s="642"/>
      <c r="DL6" s="642"/>
      <c r="DM6" s="642"/>
      <c r="DN6" s="642"/>
      <c r="DO6" s="642"/>
      <c r="DP6" s="643"/>
      <c r="DQ6" s="650">
        <v>83464</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1268</v>
      </c>
      <c r="S7" s="642"/>
      <c r="T7" s="642"/>
      <c r="U7" s="642"/>
      <c r="V7" s="642"/>
      <c r="W7" s="642"/>
      <c r="X7" s="642"/>
      <c r="Y7" s="643"/>
      <c r="Z7" s="644">
        <v>0</v>
      </c>
      <c r="AA7" s="644"/>
      <c r="AB7" s="644"/>
      <c r="AC7" s="644"/>
      <c r="AD7" s="645">
        <v>1268</v>
      </c>
      <c r="AE7" s="645"/>
      <c r="AF7" s="645"/>
      <c r="AG7" s="645"/>
      <c r="AH7" s="645"/>
      <c r="AI7" s="645"/>
      <c r="AJ7" s="645"/>
      <c r="AK7" s="645"/>
      <c r="AL7" s="646">
        <v>0</v>
      </c>
      <c r="AM7" s="647"/>
      <c r="AN7" s="647"/>
      <c r="AO7" s="648"/>
      <c r="AP7" s="638" t="s">
        <v>236</v>
      </c>
      <c r="AQ7" s="639"/>
      <c r="AR7" s="639"/>
      <c r="AS7" s="639"/>
      <c r="AT7" s="639"/>
      <c r="AU7" s="639"/>
      <c r="AV7" s="639"/>
      <c r="AW7" s="639"/>
      <c r="AX7" s="639"/>
      <c r="AY7" s="639"/>
      <c r="AZ7" s="639"/>
      <c r="BA7" s="639"/>
      <c r="BB7" s="639"/>
      <c r="BC7" s="639"/>
      <c r="BD7" s="639"/>
      <c r="BE7" s="639"/>
      <c r="BF7" s="640"/>
      <c r="BG7" s="641">
        <v>304265</v>
      </c>
      <c r="BH7" s="642"/>
      <c r="BI7" s="642"/>
      <c r="BJ7" s="642"/>
      <c r="BK7" s="642"/>
      <c r="BL7" s="642"/>
      <c r="BM7" s="642"/>
      <c r="BN7" s="643"/>
      <c r="BO7" s="644">
        <v>41.3</v>
      </c>
      <c r="BP7" s="644"/>
      <c r="BQ7" s="644"/>
      <c r="BR7" s="644"/>
      <c r="BS7" s="645" t="s">
        <v>129</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1612551</v>
      </c>
      <c r="CS7" s="642"/>
      <c r="CT7" s="642"/>
      <c r="CU7" s="642"/>
      <c r="CV7" s="642"/>
      <c r="CW7" s="642"/>
      <c r="CX7" s="642"/>
      <c r="CY7" s="643"/>
      <c r="CZ7" s="644">
        <v>16.3</v>
      </c>
      <c r="DA7" s="644"/>
      <c r="DB7" s="644"/>
      <c r="DC7" s="644"/>
      <c r="DD7" s="650">
        <v>53979</v>
      </c>
      <c r="DE7" s="642"/>
      <c r="DF7" s="642"/>
      <c r="DG7" s="642"/>
      <c r="DH7" s="642"/>
      <c r="DI7" s="642"/>
      <c r="DJ7" s="642"/>
      <c r="DK7" s="642"/>
      <c r="DL7" s="642"/>
      <c r="DM7" s="642"/>
      <c r="DN7" s="642"/>
      <c r="DO7" s="642"/>
      <c r="DP7" s="643"/>
      <c r="DQ7" s="650">
        <v>1185016</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1400</v>
      </c>
      <c r="S8" s="642"/>
      <c r="T8" s="642"/>
      <c r="U8" s="642"/>
      <c r="V8" s="642"/>
      <c r="W8" s="642"/>
      <c r="X8" s="642"/>
      <c r="Y8" s="643"/>
      <c r="Z8" s="644">
        <v>0</v>
      </c>
      <c r="AA8" s="644"/>
      <c r="AB8" s="644"/>
      <c r="AC8" s="644"/>
      <c r="AD8" s="645">
        <v>1400</v>
      </c>
      <c r="AE8" s="645"/>
      <c r="AF8" s="645"/>
      <c r="AG8" s="645"/>
      <c r="AH8" s="645"/>
      <c r="AI8" s="645"/>
      <c r="AJ8" s="645"/>
      <c r="AK8" s="645"/>
      <c r="AL8" s="646">
        <v>0</v>
      </c>
      <c r="AM8" s="647"/>
      <c r="AN8" s="647"/>
      <c r="AO8" s="648"/>
      <c r="AP8" s="638" t="s">
        <v>239</v>
      </c>
      <c r="AQ8" s="639"/>
      <c r="AR8" s="639"/>
      <c r="AS8" s="639"/>
      <c r="AT8" s="639"/>
      <c r="AU8" s="639"/>
      <c r="AV8" s="639"/>
      <c r="AW8" s="639"/>
      <c r="AX8" s="639"/>
      <c r="AY8" s="639"/>
      <c r="AZ8" s="639"/>
      <c r="BA8" s="639"/>
      <c r="BB8" s="639"/>
      <c r="BC8" s="639"/>
      <c r="BD8" s="639"/>
      <c r="BE8" s="639"/>
      <c r="BF8" s="640"/>
      <c r="BG8" s="641">
        <v>11786</v>
      </c>
      <c r="BH8" s="642"/>
      <c r="BI8" s="642"/>
      <c r="BJ8" s="642"/>
      <c r="BK8" s="642"/>
      <c r="BL8" s="642"/>
      <c r="BM8" s="642"/>
      <c r="BN8" s="643"/>
      <c r="BO8" s="644">
        <v>1.6</v>
      </c>
      <c r="BP8" s="644"/>
      <c r="BQ8" s="644"/>
      <c r="BR8" s="644"/>
      <c r="BS8" s="650" t="s">
        <v>175</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1526792</v>
      </c>
      <c r="CS8" s="642"/>
      <c r="CT8" s="642"/>
      <c r="CU8" s="642"/>
      <c r="CV8" s="642"/>
      <c r="CW8" s="642"/>
      <c r="CX8" s="642"/>
      <c r="CY8" s="643"/>
      <c r="CZ8" s="644">
        <v>15.5</v>
      </c>
      <c r="DA8" s="644"/>
      <c r="DB8" s="644"/>
      <c r="DC8" s="644"/>
      <c r="DD8" s="650" t="s">
        <v>129</v>
      </c>
      <c r="DE8" s="642"/>
      <c r="DF8" s="642"/>
      <c r="DG8" s="642"/>
      <c r="DH8" s="642"/>
      <c r="DI8" s="642"/>
      <c r="DJ8" s="642"/>
      <c r="DK8" s="642"/>
      <c r="DL8" s="642"/>
      <c r="DM8" s="642"/>
      <c r="DN8" s="642"/>
      <c r="DO8" s="642"/>
      <c r="DP8" s="643"/>
      <c r="DQ8" s="650">
        <v>901630</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1632</v>
      </c>
      <c r="S9" s="642"/>
      <c r="T9" s="642"/>
      <c r="U9" s="642"/>
      <c r="V9" s="642"/>
      <c r="W9" s="642"/>
      <c r="X9" s="642"/>
      <c r="Y9" s="643"/>
      <c r="Z9" s="644">
        <v>0</v>
      </c>
      <c r="AA9" s="644"/>
      <c r="AB9" s="644"/>
      <c r="AC9" s="644"/>
      <c r="AD9" s="645">
        <v>1632</v>
      </c>
      <c r="AE9" s="645"/>
      <c r="AF9" s="645"/>
      <c r="AG9" s="645"/>
      <c r="AH9" s="645"/>
      <c r="AI9" s="645"/>
      <c r="AJ9" s="645"/>
      <c r="AK9" s="645"/>
      <c r="AL9" s="646">
        <v>0</v>
      </c>
      <c r="AM9" s="647"/>
      <c r="AN9" s="647"/>
      <c r="AO9" s="648"/>
      <c r="AP9" s="638" t="s">
        <v>242</v>
      </c>
      <c r="AQ9" s="639"/>
      <c r="AR9" s="639"/>
      <c r="AS9" s="639"/>
      <c r="AT9" s="639"/>
      <c r="AU9" s="639"/>
      <c r="AV9" s="639"/>
      <c r="AW9" s="639"/>
      <c r="AX9" s="639"/>
      <c r="AY9" s="639"/>
      <c r="AZ9" s="639"/>
      <c r="BA9" s="639"/>
      <c r="BB9" s="639"/>
      <c r="BC9" s="639"/>
      <c r="BD9" s="639"/>
      <c r="BE9" s="639"/>
      <c r="BF9" s="640"/>
      <c r="BG9" s="641">
        <v>251919</v>
      </c>
      <c r="BH9" s="642"/>
      <c r="BI9" s="642"/>
      <c r="BJ9" s="642"/>
      <c r="BK9" s="642"/>
      <c r="BL9" s="642"/>
      <c r="BM9" s="642"/>
      <c r="BN9" s="643"/>
      <c r="BO9" s="644">
        <v>34.200000000000003</v>
      </c>
      <c r="BP9" s="644"/>
      <c r="BQ9" s="644"/>
      <c r="BR9" s="644"/>
      <c r="BS9" s="650" t="s">
        <v>129</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1245678</v>
      </c>
      <c r="CS9" s="642"/>
      <c r="CT9" s="642"/>
      <c r="CU9" s="642"/>
      <c r="CV9" s="642"/>
      <c r="CW9" s="642"/>
      <c r="CX9" s="642"/>
      <c r="CY9" s="643"/>
      <c r="CZ9" s="644">
        <v>12.6</v>
      </c>
      <c r="DA9" s="644"/>
      <c r="DB9" s="644"/>
      <c r="DC9" s="644"/>
      <c r="DD9" s="650">
        <v>598604</v>
      </c>
      <c r="DE9" s="642"/>
      <c r="DF9" s="642"/>
      <c r="DG9" s="642"/>
      <c r="DH9" s="642"/>
      <c r="DI9" s="642"/>
      <c r="DJ9" s="642"/>
      <c r="DK9" s="642"/>
      <c r="DL9" s="642"/>
      <c r="DM9" s="642"/>
      <c r="DN9" s="642"/>
      <c r="DO9" s="642"/>
      <c r="DP9" s="643"/>
      <c r="DQ9" s="650">
        <v>456864</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129</v>
      </c>
      <c r="AA10" s="644"/>
      <c r="AB10" s="644"/>
      <c r="AC10" s="644"/>
      <c r="AD10" s="645" t="s">
        <v>129</v>
      </c>
      <c r="AE10" s="645"/>
      <c r="AF10" s="645"/>
      <c r="AG10" s="645"/>
      <c r="AH10" s="645"/>
      <c r="AI10" s="645"/>
      <c r="AJ10" s="645"/>
      <c r="AK10" s="645"/>
      <c r="AL10" s="646" t="s">
        <v>234</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18948</v>
      </c>
      <c r="BH10" s="642"/>
      <c r="BI10" s="642"/>
      <c r="BJ10" s="642"/>
      <c r="BK10" s="642"/>
      <c r="BL10" s="642"/>
      <c r="BM10" s="642"/>
      <c r="BN10" s="643"/>
      <c r="BO10" s="644">
        <v>2.6</v>
      </c>
      <c r="BP10" s="644"/>
      <c r="BQ10" s="644"/>
      <c r="BR10" s="644"/>
      <c r="BS10" s="650" t="s">
        <v>234</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t="s">
        <v>129</v>
      </c>
      <c r="CS10" s="642"/>
      <c r="CT10" s="642"/>
      <c r="CU10" s="642"/>
      <c r="CV10" s="642"/>
      <c r="CW10" s="642"/>
      <c r="CX10" s="642"/>
      <c r="CY10" s="643"/>
      <c r="CZ10" s="644" t="s">
        <v>175</v>
      </c>
      <c r="DA10" s="644"/>
      <c r="DB10" s="644"/>
      <c r="DC10" s="644"/>
      <c r="DD10" s="650" t="s">
        <v>129</v>
      </c>
      <c r="DE10" s="642"/>
      <c r="DF10" s="642"/>
      <c r="DG10" s="642"/>
      <c r="DH10" s="642"/>
      <c r="DI10" s="642"/>
      <c r="DJ10" s="642"/>
      <c r="DK10" s="642"/>
      <c r="DL10" s="642"/>
      <c r="DM10" s="642"/>
      <c r="DN10" s="642"/>
      <c r="DO10" s="642"/>
      <c r="DP10" s="643"/>
      <c r="DQ10" s="650" t="s">
        <v>129</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234</v>
      </c>
      <c r="S11" s="642"/>
      <c r="T11" s="642"/>
      <c r="U11" s="642"/>
      <c r="V11" s="642"/>
      <c r="W11" s="642"/>
      <c r="X11" s="642"/>
      <c r="Y11" s="643"/>
      <c r="Z11" s="644" t="s">
        <v>129</v>
      </c>
      <c r="AA11" s="644"/>
      <c r="AB11" s="644"/>
      <c r="AC11" s="644"/>
      <c r="AD11" s="645" t="s">
        <v>129</v>
      </c>
      <c r="AE11" s="645"/>
      <c r="AF11" s="645"/>
      <c r="AG11" s="645"/>
      <c r="AH11" s="645"/>
      <c r="AI11" s="645"/>
      <c r="AJ11" s="645"/>
      <c r="AK11" s="645"/>
      <c r="AL11" s="646" t="s">
        <v>129</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21612</v>
      </c>
      <c r="BH11" s="642"/>
      <c r="BI11" s="642"/>
      <c r="BJ11" s="642"/>
      <c r="BK11" s="642"/>
      <c r="BL11" s="642"/>
      <c r="BM11" s="642"/>
      <c r="BN11" s="643"/>
      <c r="BO11" s="644">
        <v>2.9</v>
      </c>
      <c r="BP11" s="644"/>
      <c r="BQ11" s="644"/>
      <c r="BR11" s="644"/>
      <c r="BS11" s="650" t="s">
        <v>129</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875934</v>
      </c>
      <c r="CS11" s="642"/>
      <c r="CT11" s="642"/>
      <c r="CU11" s="642"/>
      <c r="CV11" s="642"/>
      <c r="CW11" s="642"/>
      <c r="CX11" s="642"/>
      <c r="CY11" s="643"/>
      <c r="CZ11" s="644">
        <v>8.9</v>
      </c>
      <c r="DA11" s="644"/>
      <c r="DB11" s="644"/>
      <c r="DC11" s="644"/>
      <c r="DD11" s="650">
        <v>383000</v>
      </c>
      <c r="DE11" s="642"/>
      <c r="DF11" s="642"/>
      <c r="DG11" s="642"/>
      <c r="DH11" s="642"/>
      <c r="DI11" s="642"/>
      <c r="DJ11" s="642"/>
      <c r="DK11" s="642"/>
      <c r="DL11" s="642"/>
      <c r="DM11" s="642"/>
      <c r="DN11" s="642"/>
      <c r="DO11" s="642"/>
      <c r="DP11" s="643"/>
      <c r="DQ11" s="650">
        <v>392782</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167488</v>
      </c>
      <c r="S12" s="642"/>
      <c r="T12" s="642"/>
      <c r="U12" s="642"/>
      <c r="V12" s="642"/>
      <c r="W12" s="642"/>
      <c r="X12" s="642"/>
      <c r="Y12" s="643"/>
      <c r="Z12" s="644">
        <v>1.6</v>
      </c>
      <c r="AA12" s="644"/>
      <c r="AB12" s="644"/>
      <c r="AC12" s="644"/>
      <c r="AD12" s="645">
        <v>167488</v>
      </c>
      <c r="AE12" s="645"/>
      <c r="AF12" s="645"/>
      <c r="AG12" s="645"/>
      <c r="AH12" s="645"/>
      <c r="AI12" s="645"/>
      <c r="AJ12" s="645"/>
      <c r="AK12" s="645"/>
      <c r="AL12" s="646">
        <v>3.4</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327377</v>
      </c>
      <c r="BH12" s="642"/>
      <c r="BI12" s="642"/>
      <c r="BJ12" s="642"/>
      <c r="BK12" s="642"/>
      <c r="BL12" s="642"/>
      <c r="BM12" s="642"/>
      <c r="BN12" s="643"/>
      <c r="BO12" s="644">
        <v>44.4</v>
      </c>
      <c r="BP12" s="644"/>
      <c r="BQ12" s="644"/>
      <c r="BR12" s="644"/>
      <c r="BS12" s="650" t="s">
        <v>175</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231982</v>
      </c>
      <c r="CS12" s="642"/>
      <c r="CT12" s="642"/>
      <c r="CU12" s="642"/>
      <c r="CV12" s="642"/>
      <c r="CW12" s="642"/>
      <c r="CX12" s="642"/>
      <c r="CY12" s="643"/>
      <c r="CZ12" s="644">
        <v>2.4</v>
      </c>
      <c r="DA12" s="644"/>
      <c r="DB12" s="644"/>
      <c r="DC12" s="644"/>
      <c r="DD12" s="650">
        <v>109176</v>
      </c>
      <c r="DE12" s="642"/>
      <c r="DF12" s="642"/>
      <c r="DG12" s="642"/>
      <c r="DH12" s="642"/>
      <c r="DI12" s="642"/>
      <c r="DJ12" s="642"/>
      <c r="DK12" s="642"/>
      <c r="DL12" s="642"/>
      <c r="DM12" s="642"/>
      <c r="DN12" s="642"/>
      <c r="DO12" s="642"/>
      <c r="DP12" s="643"/>
      <c r="DQ12" s="650">
        <v>136691</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t="s">
        <v>129</v>
      </c>
      <c r="S13" s="642"/>
      <c r="T13" s="642"/>
      <c r="U13" s="642"/>
      <c r="V13" s="642"/>
      <c r="W13" s="642"/>
      <c r="X13" s="642"/>
      <c r="Y13" s="643"/>
      <c r="Z13" s="644" t="s">
        <v>129</v>
      </c>
      <c r="AA13" s="644"/>
      <c r="AB13" s="644"/>
      <c r="AC13" s="644"/>
      <c r="AD13" s="645" t="s">
        <v>129</v>
      </c>
      <c r="AE13" s="645"/>
      <c r="AF13" s="645"/>
      <c r="AG13" s="645"/>
      <c r="AH13" s="645"/>
      <c r="AI13" s="645"/>
      <c r="AJ13" s="645"/>
      <c r="AK13" s="645"/>
      <c r="AL13" s="646" t="s">
        <v>234</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316261</v>
      </c>
      <c r="BH13" s="642"/>
      <c r="BI13" s="642"/>
      <c r="BJ13" s="642"/>
      <c r="BK13" s="642"/>
      <c r="BL13" s="642"/>
      <c r="BM13" s="642"/>
      <c r="BN13" s="643"/>
      <c r="BO13" s="644">
        <v>42.9</v>
      </c>
      <c r="BP13" s="644"/>
      <c r="BQ13" s="644"/>
      <c r="BR13" s="644"/>
      <c r="BS13" s="650" t="s">
        <v>129</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1397249</v>
      </c>
      <c r="CS13" s="642"/>
      <c r="CT13" s="642"/>
      <c r="CU13" s="642"/>
      <c r="CV13" s="642"/>
      <c r="CW13" s="642"/>
      <c r="CX13" s="642"/>
      <c r="CY13" s="643"/>
      <c r="CZ13" s="644">
        <v>14.2</v>
      </c>
      <c r="DA13" s="644"/>
      <c r="DB13" s="644"/>
      <c r="DC13" s="644"/>
      <c r="DD13" s="650">
        <v>1198806</v>
      </c>
      <c r="DE13" s="642"/>
      <c r="DF13" s="642"/>
      <c r="DG13" s="642"/>
      <c r="DH13" s="642"/>
      <c r="DI13" s="642"/>
      <c r="DJ13" s="642"/>
      <c r="DK13" s="642"/>
      <c r="DL13" s="642"/>
      <c r="DM13" s="642"/>
      <c r="DN13" s="642"/>
      <c r="DO13" s="642"/>
      <c r="DP13" s="643"/>
      <c r="DQ13" s="650">
        <v>237211</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129</v>
      </c>
      <c r="AA14" s="644"/>
      <c r="AB14" s="644"/>
      <c r="AC14" s="644"/>
      <c r="AD14" s="645" t="s">
        <v>234</v>
      </c>
      <c r="AE14" s="645"/>
      <c r="AF14" s="645"/>
      <c r="AG14" s="645"/>
      <c r="AH14" s="645"/>
      <c r="AI14" s="645"/>
      <c r="AJ14" s="645"/>
      <c r="AK14" s="645"/>
      <c r="AL14" s="646" t="s">
        <v>129</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31370</v>
      </c>
      <c r="BH14" s="642"/>
      <c r="BI14" s="642"/>
      <c r="BJ14" s="642"/>
      <c r="BK14" s="642"/>
      <c r="BL14" s="642"/>
      <c r="BM14" s="642"/>
      <c r="BN14" s="643"/>
      <c r="BO14" s="644">
        <v>4.3</v>
      </c>
      <c r="BP14" s="644"/>
      <c r="BQ14" s="644"/>
      <c r="BR14" s="644"/>
      <c r="BS14" s="650" t="s">
        <v>129</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340636</v>
      </c>
      <c r="CS14" s="642"/>
      <c r="CT14" s="642"/>
      <c r="CU14" s="642"/>
      <c r="CV14" s="642"/>
      <c r="CW14" s="642"/>
      <c r="CX14" s="642"/>
      <c r="CY14" s="643"/>
      <c r="CZ14" s="644">
        <v>3.5</v>
      </c>
      <c r="DA14" s="644"/>
      <c r="DB14" s="644"/>
      <c r="DC14" s="644"/>
      <c r="DD14" s="650">
        <v>28285</v>
      </c>
      <c r="DE14" s="642"/>
      <c r="DF14" s="642"/>
      <c r="DG14" s="642"/>
      <c r="DH14" s="642"/>
      <c r="DI14" s="642"/>
      <c r="DJ14" s="642"/>
      <c r="DK14" s="642"/>
      <c r="DL14" s="642"/>
      <c r="DM14" s="642"/>
      <c r="DN14" s="642"/>
      <c r="DO14" s="642"/>
      <c r="DP14" s="643"/>
      <c r="DQ14" s="650">
        <v>324563</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9831</v>
      </c>
      <c r="S15" s="642"/>
      <c r="T15" s="642"/>
      <c r="U15" s="642"/>
      <c r="V15" s="642"/>
      <c r="W15" s="642"/>
      <c r="X15" s="642"/>
      <c r="Y15" s="643"/>
      <c r="Z15" s="644">
        <v>0.1</v>
      </c>
      <c r="AA15" s="644"/>
      <c r="AB15" s="644"/>
      <c r="AC15" s="644"/>
      <c r="AD15" s="645">
        <v>9831</v>
      </c>
      <c r="AE15" s="645"/>
      <c r="AF15" s="645"/>
      <c r="AG15" s="645"/>
      <c r="AH15" s="645"/>
      <c r="AI15" s="645"/>
      <c r="AJ15" s="645"/>
      <c r="AK15" s="645"/>
      <c r="AL15" s="646">
        <v>0.2</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74584</v>
      </c>
      <c r="BH15" s="642"/>
      <c r="BI15" s="642"/>
      <c r="BJ15" s="642"/>
      <c r="BK15" s="642"/>
      <c r="BL15" s="642"/>
      <c r="BM15" s="642"/>
      <c r="BN15" s="643"/>
      <c r="BO15" s="644">
        <v>10.1</v>
      </c>
      <c r="BP15" s="644"/>
      <c r="BQ15" s="644"/>
      <c r="BR15" s="644"/>
      <c r="BS15" s="650" t="s">
        <v>129</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855721</v>
      </c>
      <c r="CS15" s="642"/>
      <c r="CT15" s="642"/>
      <c r="CU15" s="642"/>
      <c r="CV15" s="642"/>
      <c r="CW15" s="642"/>
      <c r="CX15" s="642"/>
      <c r="CY15" s="643"/>
      <c r="CZ15" s="644">
        <v>8.6999999999999993</v>
      </c>
      <c r="DA15" s="644"/>
      <c r="DB15" s="644"/>
      <c r="DC15" s="644"/>
      <c r="DD15" s="650">
        <v>195186</v>
      </c>
      <c r="DE15" s="642"/>
      <c r="DF15" s="642"/>
      <c r="DG15" s="642"/>
      <c r="DH15" s="642"/>
      <c r="DI15" s="642"/>
      <c r="DJ15" s="642"/>
      <c r="DK15" s="642"/>
      <c r="DL15" s="642"/>
      <c r="DM15" s="642"/>
      <c r="DN15" s="642"/>
      <c r="DO15" s="642"/>
      <c r="DP15" s="643"/>
      <c r="DQ15" s="650">
        <v>586217</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129</v>
      </c>
      <c r="AA16" s="644"/>
      <c r="AB16" s="644"/>
      <c r="AC16" s="644"/>
      <c r="AD16" s="645" t="s">
        <v>129</v>
      </c>
      <c r="AE16" s="645"/>
      <c r="AF16" s="645"/>
      <c r="AG16" s="645"/>
      <c r="AH16" s="645"/>
      <c r="AI16" s="645"/>
      <c r="AJ16" s="645"/>
      <c r="AK16" s="645"/>
      <c r="AL16" s="646" t="s">
        <v>129</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234</v>
      </c>
      <c r="BP16" s="644"/>
      <c r="BQ16" s="644"/>
      <c r="BR16" s="644"/>
      <c r="BS16" s="650" t="s">
        <v>234</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209756</v>
      </c>
      <c r="CS16" s="642"/>
      <c r="CT16" s="642"/>
      <c r="CU16" s="642"/>
      <c r="CV16" s="642"/>
      <c r="CW16" s="642"/>
      <c r="CX16" s="642"/>
      <c r="CY16" s="643"/>
      <c r="CZ16" s="644">
        <v>2.1</v>
      </c>
      <c r="DA16" s="644"/>
      <c r="DB16" s="644"/>
      <c r="DC16" s="644"/>
      <c r="DD16" s="650" t="s">
        <v>234</v>
      </c>
      <c r="DE16" s="642"/>
      <c r="DF16" s="642"/>
      <c r="DG16" s="642"/>
      <c r="DH16" s="642"/>
      <c r="DI16" s="642"/>
      <c r="DJ16" s="642"/>
      <c r="DK16" s="642"/>
      <c r="DL16" s="642"/>
      <c r="DM16" s="642"/>
      <c r="DN16" s="642"/>
      <c r="DO16" s="642"/>
      <c r="DP16" s="643"/>
      <c r="DQ16" s="650">
        <v>48191</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1178</v>
      </c>
      <c r="S17" s="642"/>
      <c r="T17" s="642"/>
      <c r="U17" s="642"/>
      <c r="V17" s="642"/>
      <c r="W17" s="642"/>
      <c r="X17" s="642"/>
      <c r="Y17" s="643"/>
      <c r="Z17" s="644">
        <v>0</v>
      </c>
      <c r="AA17" s="644"/>
      <c r="AB17" s="644"/>
      <c r="AC17" s="644"/>
      <c r="AD17" s="645">
        <v>1178</v>
      </c>
      <c r="AE17" s="645"/>
      <c r="AF17" s="645"/>
      <c r="AG17" s="645"/>
      <c r="AH17" s="645"/>
      <c r="AI17" s="645"/>
      <c r="AJ17" s="645"/>
      <c r="AK17" s="645"/>
      <c r="AL17" s="646">
        <v>0</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234</v>
      </c>
      <c r="BH17" s="642"/>
      <c r="BI17" s="642"/>
      <c r="BJ17" s="642"/>
      <c r="BK17" s="642"/>
      <c r="BL17" s="642"/>
      <c r="BM17" s="642"/>
      <c r="BN17" s="643"/>
      <c r="BO17" s="644" t="s">
        <v>129</v>
      </c>
      <c r="BP17" s="644"/>
      <c r="BQ17" s="644"/>
      <c r="BR17" s="644"/>
      <c r="BS17" s="650" t="s">
        <v>234</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1466967</v>
      </c>
      <c r="CS17" s="642"/>
      <c r="CT17" s="642"/>
      <c r="CU17" s="642"/>
      <c r="CV17" s="642"/>
      <c r="CW17" s="642"/>
      <c r="CX17" s="642"/>
      <c r="CY17" s="643"/>
      <c r="CZ17" s="644">
        <v>14.9</v>
      </c>
      <c r="DA17" s="644"/>
      <c r="DB17" s="644"/>
      <c r="DC17" s="644"/>
      <c r="DD17" s="650" t="s">
        <v>129</v>
      </c>
      <c r="DE17" s="642"/>
      <c r="DF17" s="642"/>
      <c r="DG17" s="642"/>
      <c r="DH17" s="642"/>
      <c r="DI17" s="642"/>
      <c r="DJ17" s="642"/>
      <c r="DK17" s="642"/>
      <c r="DL17" s="642"/>
      <c r="DM17" s="642"/>
      <c r="DN17" s="642"/>
      <c r="DO17" s="642"/>
      <c r="DP17" s="643"/>
      <c r="DQ17" s="650">
        <v>1417400</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4338184</v>
      </c>
      <c r="S18" s="642"/>
      <c r="T18" s="642"/>
      <c r="U18" s="642"/>
      <c r="V18" s="642"/>
      <c r="W18" s="642"/>
      <c r="X18" s="642"/>
      <c r="Y18" s="643"/>
      <c r="Z18" s="644">
        <v>41.8</v>
      </c>
      <c r="AA18" s="644"/>
      <c r="AB18" s="644"/>
      <c r="AC18" s="644"/>
      <c r="AD18" s="645">
        <v>3982211</v>
      </c>
      <c r="AE18" s="645"/>
      <c r="AF18" s="645"/>
      <c r="AG18" s="645"/>
      <c r="AH18" s="645"/>
      <c r="AI18" s="645"/>
      <c r="AJ18" s="645"/>
      <c r="AK18" s="645"/>
      <c r="AL18" s="646">
        <v>79.8</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44" t="s">
        <v>129</v>
      </c>
      <c r="BP18" s="644"/>
      <c r="BQ18" s="644"/>
      <c r="BR18" s="644"/>
      <c r="BS18" s="650" t="s">
        <v>129</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v>16518</v>
      </c>
      <c r="CS18" s="642"/>
      <c r="CT18" s="642"/>
      <c r="CU18" s="642"/>
      <c r="CV18" s="642"/>
      <c r="CW18" s="642"/>
      <c r="CX18" s="642"/>
      <c r="CY18" s="643"/>
      <c r="CZ18" s="644">
        <v>0.2</v>
      </c>
      <c r="DA18" s="644"/>
      <c r="DB18" s="644"/>
      <c r="DC18" s="644"/>
      <c r="DD18" s="650" t="s">
        <v>129</v>
      </c>
      <c r="DE18" s="642"/>
      <c r="DF18" s="642"/>
      <c r="DG18" s="642"/>
      <c r="DH18" s="642"/>
      <c r="DI18" s="642"/>
      <c r="DJ18" s="642"/>
      <c r="DK18" s="642"/>
      <c r="DL18" s="642"/>
      <c r="DM18" s="642"/>
      <c r="DN18" s="642"/>
      <c r="DO18" s="642"/>
      <c r="DP18" s="643"/>
      <c r="DQ18" s="650">
        <v>16518</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3982211</v>
      </c>
      <c r="S19" s="642"/>
      <c r="T19" s="642"/>
      <c r="U19" s="642"/>
      <c r="V19" s="642"/>
      <c r="W19" s="642"/>
      <c r="X19" s="642"/>
      <c r="Y19" s="643"/>
      <c r="Z19" s="644">
        <v>38.4</v>
      </c>
      <c r="AA19" s="644"/>
      <c r="AB19" s="644"/>
      <c r="AC19" s="644"/>
      <c r="AD19" s="645">
        <v>3982211</v>
      </c>
      <c r="AE19" s="645"/>
      <c r="AF19" s="645"/>
      <c r="AG19" s="645"/>
      <c r="AH19" s="645"/>
      <c r="AI19" s="645"/>
      <c r="AJ19" s="645"/>
      <c r="AK19" s="645"/>
      <c r="AL19" s="646">
        <v>79.8</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t="s">
        <v>129</v>
      </c>
      <c r="BH19" s="642"/>
      <c r="BI19" s="642"/>
      <c r="BJ19" s="642"/>
      <c r="BK19" s="642"/>
      <c r="BL19" s="642"/>
      <c r="BM19" s="642"/>
      <c r="BN19" s="643"/>
      <c r="BO19" s="644" t="s">
        <v>234</v>
      </c>
      <c r="BP19" s="644"/>
      <c r="BQ19" s="644"/>
      <c r="BR19" s="644"/>
      <c r="BS19" s="650" t="s">
        <v>129</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175</v>
      </c>
      <c r="CS19" s="642"/>
      <c r="CT19" s="642"/>
      <c r="CU19" s="642"/>
      <c r="CV19" s="642"/>
      <c r="CW19" s="642"/>
      <c r="CX19" s="642"/>
      <c r="CY19" s="643"/>
      <c r="CZ19" s="644" t="s">
        <v>234</v>
      </c>
      <c r="DA19" s="644"/>
      <c r="DB19" s="644"/>
      <c r="DC19" s="644"/>
      <c r="DD19" s="650" t="s">
        <v>129</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355973</v>
      </c>
      <c r="S20" s="642"/>
      <c r="T20" s="642"/>
      <c r="U20" s="642"/>
      <c r="V20" s="642"/>
      <c r="W20" s="642"/>
      <c r="X20" s="642"/>
      <c r="Y20" s="643"/>
      <c r="Z20" s="644">
        <v>3.4</v>
      </c>
      <c r="AA20" s="644"/>
      <c r="AB20" s="644"/>
      <c r="AC20" s="644"/>
      <c r="AD20" s="645" t="s">
        <v>234</v>
      </c>
      <c r="AE20" s="645"/>
      <c r="AF20" s="645"/>
      <c r="AG20" s="645"/>
      <c r="AH20" s="645"/>
      <c r="AI20" s="645"/>
      <c r="AJ20" s="645"/>
      <c r="AK20" s="645"/>
      <c r="AL20" s="646" t="s">
        <v>129</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t="s">
        <v>175</v>
      </c>
      <c r="BH20" s="642"/>
      <c r="BI20" s="642"/>
      <c r="BJ20" s="642"/>
      <c r="BK20" s="642"/>
      <c r="BL20" s="642"/>
      <c r="BM20" s="642"/>
      <c r="BN20" s="643"/>
      <c r="BO20" s="644" t="s">
        <v>129</v>
      </c>
      <c r="BP20" s="644"/>
      <c r="BQ20" s="644"/>
      <c r="BR20" s="644"/>
      <c r="BS20" s="650" t="s">
        <v>129</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9863248</v>
      </c>
      <c r="CS20" s="642"/>
      <c r="CT20" s="642"/>
      <c r="CU20" s="642"/>
      <c r="CV20" s="642"/>
      <c r="CW20" s="642"/>
      <c r="CX20" s="642"/>
      <c r="CY20" s="643"/>
      <c r="CZ20" s="644">
        <v>100</v>
      </c>
      <c r="DA20" s="644"/>
      <c r="DB20" s="644"/>
      <c r="DC20" s="644"/>
      <c r="DD20" s="650">
        <v>2567036</v>
      </c>
      <c r="DE20" s="642"/>
      <c r="DF20" s="642"/>
      <c r="DG20" s="642"/>
      <c r="DH20" s="642"/>
      <c r="DI20" s="642"/>
      <c r="DJ20" s="642"/>
      <c r="DK20" s="642"/>
      <c r="DL20" s="642"/>
      <c r="DM20" s="642"/>
      <c r="DN20" s="642"/>
      <c r="DO20" s="642"/>
      <c r="DP20" s="643"/>
      <c r="DQ20" s="650">
        <v>5786547</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129</v>
      </c>
      <c r="AA21" s="644"/>
      <c r="AB21" s="644"/>
      <c r="AC21" s="644"/>
      <c r="AD21" s="645" t="s">
        <v>129</v>
      </c>
      <c r="AE21" s="645"/>
      <c r="AF21" s="645"/>
      <c r="AG21" s="645"/>
      <c r="AH21" s="645"/>
      <c r="AI21" s="645"/>
      <c r="AJ21" s="645"/>
      <c r="AK21" s="645"/>
      <c r="AL21" s="646" t="s">
        <v>129</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129</v>
      </c>
      <c r="BH21" s="642"/>
      <c r="BI21" s="642"/>
      <c r="BJ21" s="642"/>
      <c r="BK21" s="642"/>
      <c r="BL21" s="642"/>
      <c r="BM21" s="642"/>
      <c r="BN21" s="643"/>
      <c r="BO21" s="644" t="s">
        <v>175</v>
      </c>
      <c r="BP21" s="644"/>
      <c r="BQ21" s="644"/>
      <c r="BR21" s="644"/>
      <c r="BS21" s="650" t="s">
        <v>129</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5314274</v>
      </c>
      <c r="S22" s="642"/>
      <c r="T22" s="642"/>
      <c r="U22" s="642"/>
      <c r="V22" s="642"/>
      <c r="W22" s="642"/>
      <c r="X22" s="642"/>
      <c r="Y22" s="643"/>
      <c r="Z22" s="644">
        <v>51.2</v>
      </c>
      <c r="AA22" s="644"/>
      <c r="AB22" s="644"/>
      <c r="AC22" s="644"/>
      <c r="AD22" s="645">
        <v>4958301</v>
      </c>
      <c r="AE22" s="645"/>
      <c r="AF22" s="645"/>
      <c r="AG22" s="645"/>
      <c r="AH22" s="645"/>
      <c r="AI22" s="645"/>
      <c r="AJ22" s="645"/>
      <c r="AK22" s="645"/>
      <c r="AL22" s="646">
        <v>99.3</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129</v>
      </c>
      <c r="BP22" s="644"/>
      <c r="BQ22" s="644"/>
      <c r="BR22" s="644"/>
      <c r="BS22" s="650" t="s">
        <v>129</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720</v>
      </c>
      <c r="S23" s="642"/>
      <c r="T23" s="642"/>
      <c r="U23" s="642"/>
      <c r="V23" s="642"/>
      <c r="W23" s="642"/>
      <c r="X23" s="642"/>
      <c r="Y23" s="643"/>
      <c r="Z23" s="644">
        <v>0</v>
      </c>
      <c r="AA23" s="644"/>
      <c r="AB23" s="644"/>
      <c r="AC23" s="644"/>
      <c r="AD23" s="645">
        <v>720</v>
      </c>
      <c r="AE23" s="645"/>
      <c r="AF23" s="645"/>
      <c r="AG23" s="645"/>
      <c r="AH23" s="645"/>
      <c r="AI23" s="645"/>
      <c r="AJ23" s="645"/>
      <c r="AK23" s="645"/>
      <c r="AL23" s="646">
        <v>0</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234</v>
      </c>
      <c r="BP23" s="644"/>
      <c r="BQ23" s="644"/>
      <c r="BR23" s="644"/>
      <c r="BS23" s="650" t="s">
        <v>129</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3" t="s">
        <v>287</v>
      </c>
      <c r="DM23" s="674"/>
      <c r="DN23" s="674"/>
      <c r="DO23" s="674"/>
      <c r="DP23" s="674"/>
      <c r="DQ23" s="674"/>
      <c r="DR23" s="674"/>
      <c r="DS23" s="674"/>
      <c r="DT23" s="674"/>
      <c r="DU23" s="674"/>
      <c r="DV23" s="675"/>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32027</v>
      </c>
      <c r="S24" s="642"/>
      <c r="T24" s="642"/>
      <c r="U24" s="642"/>
      <c r="V24" s="642"/>
      <c r="W24" s="642"/>
      <c r="X24" s="642"/>
      <c r="Y24" s="643"/>
      <c r="Z24" s="644">
        <v>0.3</v>
      </c>
      <c r="AA24" s="644"/>
      <c r="AB24" s="644"/>
      <c r="AC24" s="644"/>
      <c r="AD24" s="645" t="s">
        <v>129</v>
      </c>
      <c r="AE24" s="645"/>
      <c r="AF24" s="645"/>
      <c r="AG24" s="645"/>
      <c r="AH24" s="645"/>
      <c r="AI24" s="645"/>
      <c r="AJ24" s="645"/>
      <c r="AK24" s="645"/>
      <c r="AL24" s="646" t="s">
        <v>234</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129</v>
      </c>
      <c r="BP24" s="644"/>
      <c r="BQ24" s="644"/>
      <c r="BR24" s="644"/>
      <c r="BS24" s="650" t="s">
        <v>129</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3615864</v>
      </c>
      <c r="CS24" s="631"/>
      <c r="CT24" s="631"/>
      <c r="CU24" s="631"/>
      <c r="CV24" s="631"/>
      <c r="CW24" s="631"/>
      <c r="CX24" s="631"/>
      <c r="CY24" s="632"/>
      <c r="CZ24" s="635">
        <v>36.700000000000003</v>
      </c>
      <c r="DA24" s="636"/>
      <c r="DB24" s="636"/>
      <c r="DC24" s="655"/>
      <c r="DD24" s="676">
        <v>2988960</v>
      </c>
      <c r="DE24" s="631"/>
      <c r="DF24" s="631"/>
      <c r="DG24" s="631"/>
      <c r="DH24" s="631"/>
      <c r="DI24" s="631"/>
      <c r="DJ24" s="631"/>
      <c r="DK24" s="632"/>
      <c r="DL24" s="676">
        <v>2950355</v>
      </c>
      <c r="DM24" s="631"/>
      <c r="DN24" s="631"/>
      <c r="DO24" s="631"/>
      <c r="DP24" s="631"/>
      <c r="DQ24" s="631"/>
      <c r="DR24" s="631"/>
      <c r="DS24" s="631"/>
      <c r="DT24" s="631"/>
      <c r="DU24" s="631"/>
      <c r="DV24" s="632"/>
      <c r="DW24" s="635">
        <v>56.8</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157233</v>
      </c>
      <c r="S25" s="642"/>
      <c r="T25" s="642"/>
      <c r="U25" s="642"/>
      <c r="V25" s="642"/>
      <c r="W25" s="642"/>
      <c r="X25" s="642"/>
      <c r="Y25" s="643"/>
      <c r="Z25" s="644">
        <v>1.5</v>
      </c>
      <c r="AA25" s="644"/>
      <c r="AB25" s="644"/>
      <c r="AC25" s="644"/>
      <c r="AD25" s="645">
        <v>5569</v>
      </c>
      <c r="AE25" s="645"/>
      <c r="AF25" s="645"/>
      <c r="AG25" s="645"/>
      <c r="AH25" s="645"/>
      <c r="AI25" s="645"/>
      <c r="AJ25" s="645"/>
      <c r="AK25" s="645"/>
      <c r="AL25" s="646">
        <v>0.1</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129</v>
      </c>
      <c r="BP25" s="644"/>
      <c r="BQ25" s="644"/>
      <c r="BR25" s="644"/>
      <c r="BS25" s="650" t="s">
        <v>129</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1477855</v>
      </c>
      <c r="CS25" s="665"/>
      <c r="CT25" s="665"/>
      <c r="CU25" s="665"/>
      <c r="CV25" s="665"/>
      <c r="CW25" s="665"/>
      <c r="CX25" s="665"/>
      <c r="CY25" s="666"/>
      <c r="CZ25" s="646">
        <v>15</v>
      </c>
      <c r="DA25" s="677"/>
      <c r="DB25" s="677"/>
      <c r="DC25" s="679"/>
      <c r="DD25" s="650">
        <v>1352488</v>
      </c>
      <c r="DE25" s="665"/>
      <c r="DF25" s="665"/>
      <c r="DG25" s="665"/>
      <c r="DH25" s="665"/>
      <c r="DI25" s="665"/>
      <c r="DJ25" s="665"/>
      <c r="DK25" s="666"/>
      <c r="DL25" s="650">
        <v>1320631</v>
      </c>
      <c r="DM25" s="665"/>
      <c r="DN25" s="665"/>
      <c r="DO25" s="665"/>
      <c r="DP25" s="665"/>
      <c r="DQ25" s="665"/>
      <c r="DR25" s="665"/>
      <c r="DS25" s="665"/>
      <c r="DT25" s="665"/>
      <c r="DU25" s="665"/>
      <c r="DV25" s="666"/>
      <c r="DW25" s="646">
        <v>25.4</v>
      </c>
      <c r="DX25" s="677"/>
      <c r="DY25" s="677"/>
      <c r="DZ25" s="677"/>
      <c r="EA25" s="677"/>
      <c r="EB25" s="677"/>
      <c r="EC25" s="678"/>
    </row>
    <row r="26" spans="2:133" ht="11.25" customHeight="1" x14ac:dyDescent="0.15">
      <c r="B26" s="638" t="s">
        <v>295</v>
      </c>
      <c r="C26" s="639"/>
      <c r="D26" s="639"/>
      <c r="E26" s="639"/>
      <c r="F26" s="639"/>
      <c r="G26" s="639"/>
      <c r="H26" s="639"/>
      <c r="I26" s="639"/>
      <c r="J26" s="639"/>
      <c r="K26" s="639"/>
      <c r="L26" s="639"/>
      <c r="M26" s="639"/>
      <c r="N26" s="639"/>
      <c r="O26" s="639"/>
      <c r="P26" s="639"/>
      <c r="Q26" s="640"/>
      <c r="R26" s="641">
        <v>9857</v>
      </c>
      <c r="S26" s="642"/>
      <c r="T26" s="642"/>
      <c r="U26" s="642"/>
      <c r="V26" s="642"/>
      <c r="W26" s="642"/>
      <c r="X26" s="642"/>
      <c r="Y26" s="643"/>
      <c r="Z26" s="644">
        <v>0.1</v>
      </c>
      <c r="AA26" s="644"/>
      <c r="AB26" s="644"/>
      <c r="AC26" s="644"/>
      <c r="AD26" s="645" t="s">
        <v>129</v>
      </c>
      <c r="AE26" s="645"/>
      <c r="AF26" s="645"/>
      <c r="AG26" s="645"/>
      <c r="AH26" s="645"/>
      <c r="AI26" s="645"/>
      <c r="AJ26" s="645"/>
      <c r="AK26" s="645"/>
      <c r="AL26" s="646" t="s">
        <v>129</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129</v>
      </c>
      <c r="BP26" s="644"/>
      <c r="BQ26" s="644"/>
      <c r="BR26" s="644"/>
      <c r="BS26" s="650" t="s">
        <v>234</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919715</v>
      </c>
      <c r="CS26" s="642"/>
      <c r="CT26" s="642"/>
      <c r="CU26" s="642"/>
      <c r="CV26" s="642"/>
      <c r="CW26" s="642"/>
      <c r="CX26" s="642"/>
      <c r="CY26" s="643"/>
      <c r="CZ26" s="646">
        <v>9.3000000000000007</v>
      </c>
      <c r="DA26" s="677"/>
      <c r="DB26" s="677"/>
      <c r="DC26" s="679"/>
      <c r="DD26" s="650">
        <v>829696</v>
      </c>
      <c r="DE26" s="642"/>
      <c r="DF26" s="642"/>
      <c r="DG26" s="642"/>
      <c r="DH26" s="642"/>
      <c r="DI26" s="642"/>
      <c r="DJ26" s="642"/>
      <c r="DK26" s="643"/>
      <c r="DL26" s="650" t="s">
        <v>175</v>
      </c>
      <c r="DM26" s="642"/>
      <c r="DN26" s="642"/>
      <c r="DO26" s="642"/>
      <c r="DP26" s="642"/>
      <c r="DQ26" s="642"/>
      <c r="DR26" s="642"/>
      <c r="DS26" s="642"/>
      <c r="DT26" s="642"/>
      <c r="DU26" s="642"/>
      <c r="DV26" s="643"/>
      <c r="DW26" s="646" t="s">
        <v>234</v>
      </c>
      <c r="DX26" s="677"/>
      <c r="DY26" s="677"/>
      <c r="DZ26" s="677"/>
      <c r="EA26" s="677"/>
      <c r="EB26" s="677"/>
      <c r="EC26" s="678"/>
    </row>
    <row r="27" spans="2:133" ht="11.25" customHeight="1" x14ac:dyDescent="0.15">
      <c r="B27" s="638" t="s">
        <v>298</v>
      </c>
      <c r="C27" s="639"/>
      <c r="D27" s="639"/>
      <c r="E27" s="639"/>
      <c r="F27" s="639"/>
      <c r="G27" s="639"/>
      <c r="H27" s="639"/>
      <c r="I27" s="639"/>
      <c r="J27" s="639"/>
      <c r="K27" s="639"/>
      <c r="L27" s="639"/>
      <c r="M27" s="639"/>
      <c r="N27" s="639"/>
      <c r="O27" s="639"/>
      <c r="P27" s="639"/>
      <c r="Q27" s="640"/>
      <c r="R27" s="641">
        <v>1590627</v>
      </c>
      <c r="S27" s="642"/>
      <c r="T27" s="642"/>
      <c r="U27" s="642"/>
      <c r="V27" s="642"/>
      <c r="W27" s="642"/>
      <c r="X27" s="642"/>
      <c r="Y27" s="643"/>
      <c r="Z27" s="644">
        <v>15.3</v>
      </c>
      <c r="AA27" s="644"/>
      <c r="AB27" s="644"/>
      <c r="AC27" s="644"/>
      <c r="AD27" s="645" t="s">
        <v>129</v>
      </c>
      <c r="AE27" s="645"/>
      <c r="AF27" s="645"/>
      <c r="AG27" s="645"/>
      <c r="AH27" s="645"/>
      <c r="AI27" s="645"/>
      <c r="AJ27" s="645"/>
      <c r="AK27" s="645"/>
      <c r="AL27" s="646" t="s">
        <v>234</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737596</v>
      </c>
      <c r="BH27" s="642"/>
      <c r="BI27" s="642"/>
      <c r="BJ27" s="642"/>
      <c r="BK27" s="642"/>
      <c r="BL27" s="642"/>
      <c r="BM27" s="642"/>
      <c r="BN27" s="643"/>
      <c r="BO27" s="644">
        <v>100</v>
      </c>
      <c r="BP27" s="644"/>
      <c r="BQ27" s="644"/>
      <c r="BR27" s="644"/>
      <c r="BS27" s="650" t="s">
        <v>129</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671042</v>
      </c>
      <c r="CS27" s="665"/>
      <c r="CT27" s="665"/>
      <c r="CU27" s="665"/>
      <c r="CV27" s="665"/>
      <c r="CW27" s="665"/>
      <c r="CX27" s="665"/>
      <c r="CY27" s="666"/>
      <c r="CZ27" s="646">
        <v>6.8</v>
      </c>
      <c r="DA27" s="677"/>
      <c r="DB27" s="677"/>
      <c r="DC27" s="679"/>
      <c r="DD27" s="650">
        <v>219072</v>
      </c>
      <c r="DE27" s="665"/>
      <c r="DF27" s="665"/>
      <c r="DG27" s="665"/>
      <c r="DH27" s="665"/>
      <c r="DI27" s="665"/>
      <c r="DJ27" s="665"/>
      <c r="DK27" s="666"/>
      <c r="DL27" s="650">
        <v>212324</v>
      </c>
      <c r="DM27" s="665"/>
      <c r="DN27" s="665"/>
      <c r="DO27" s="665"/>
      <c r="DP27" s="665"/>
      <c r="DQ27" s="665"/>
      <c r="DR27" s="665"/>
      <c r="DS27" s="665"/>
      <c r="DT27" s="665"/>
      <c r="DU27" s="665"/>
      <c r="DV27" s="666"/>
      <c r="DW27" s="646">
        <v>4.0999999999999996</v>
      </c>
      <c r="DX27" s="677"/>
      <c r="DY27" s="677"/>
      <c r="DZ27" s="677"/>
      <c r="EA27" s="677"/>
      <c r="EB27" s="677"/>
      <c r="EC27" s="678"/>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234</v>
      </c>
      <c r="S28" s="642"/>
      <c r="T28" s="642"/>
      <c r="U28" s="642"/>
      <c r="V28" s="642"/>
      <c r="W28" s="642"/>
      <c r="X28" s="642"/>
      <c r="Y28" s="643"/>
      <c r="Z28" s="644" t="s">
        <v>129</v>
      </c>
      <c r="AA28" s="644"/>
      <c r="AB28" s="644"/>
      <c r="AC28" s="644"/>
      <c r="AD28" s="645" t="s">
        <v>129</v>
      </c>
      <c r="AE28" s="645"/>
      <c r="AF28" s="645"/>
      <c r="AG28" s="645"/>
      <c r="AH28" s="645"/>
      <c r="AI28" s="645"/>
      <c r="AJ28" s="645"/>
      <c r="AK28" s="645"/>
      <c r="AL28" s="646" t="s">
        <v>234</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1466967</v>
      </c>
      <c r="CS28" s="642"/>
      <c r="CT28" s="642"/>
      <c r="CU28" s="642"/>
      <c r="CV28" s="642"/>
      <c r="CW28" s="642"/>
      <c r="CX28" s="642"/>
      <c r="CY28" s="643"/>
      <c r="CZ28" s="646">
        <v>14.9</v>
      </c>
      <c r="DA28" s="677"/>
      <c r="DB28" s="677"/>
      <c r="DC28" s="679"/>
      <c r="DD28" s="650">
        <v>1417400</v>
      </c>
      <c r="DE28" s="642"/>
      <c r="DF28" s="642"/>
      <c r="DG28" s="642"/>
      <c r="DH28" s="642"/>
      <c r="DI28" s="642"/>
      <c r="DJ28" s="642"/>
      <c r="DK28" s="643"/>
      <c r="DL28" s="650">
        <v>1417400</v>
      </c>
      <c r="DM28" s="642"/>
      <c r="DN28" s="642"/>
      <c r="DO28" s="642"/>
      <c r="DP28" s="642"/>
      <c r="DQ28" s="642"/>
      <c r="DR28" s="642"/>
      <c r="DS28" s="642"/>
      <c r="DT28" s="642"/>
      <c r="DU28" s="642"/>
      <c r="DV28" s="643"/>
      <c r="DW28" s="646">
        <v>27.3</v>
      </c>
      <c r="DX28" s="677"/>
      <c r="DY28" s="677"/>
      <c r="DZ28" s="677"/>
      <c r="EA28" s="677"/>
      <c r="EB28" s="677"/>
      <c r="EC28" s="678"/>
    </row>
    <row r="29" spans="2:133" ht="11.25" customHeight="1" x14ac:dyDescent="0.15">
      <c r="B29" s="638" t="s">
        <v>303</v>
      </c>
      <c r="C29" s="639"/>
      <c r="D29" s="639"/>
      <c r="E29" s="639"/>
      <c r="F29" s="639"/>
      <c r="G29" s="639"/>
      <c r="H29" s="639"/>
      <c r="I29" s="639"/>
      <c r="J29" s="639"/>
      <c r="K29" s="639"/>
      <c r="L29" s="639"/>
      <c r="M29" s="639"/>
      <c r="N29" s="639"/>
      <c r="O29" s="639"/>
      <c r="P29" s="639"/>
      <c r="Q29" s="640"/>
      <c r="R29" s="641">
        <v>665472</v>
      </c>
      <c r="S29" s="642"/>
      <c r="T29" s="642"/>
      <c r="U29" s="642"/>
      <c r="V29" s="642"/>
      <c r="W29" s="642"/>
      <c r="X29" s="642"/>
      <c r="Y29" s="643"/>
      <c r="Z29" s="644">
        <v>6.4</v>
      </c>
      <c r="AA29" s="644"/>
      <c r="AB29" s="644"/>
      <c r="AC29" s="644"/>
      <c r="AD29" s="645" t="s">
        <v>129</v>
      </c>
      <c r="AE29" s="645"/>
      <c r="AF29" s="645"/>
      <c r="AG29" s="645"/>
      <c r="AH29" s="645"/>
      <c r="AI29" s="645"/>
      <c r="AJ29" s="645"/>
      <c r="AK29" s="645"/>
      <c r="AL29" s="646" t="s">
        <v>234</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70</v>
      </c>
      <c r="CG29" s="657"/>
      <c r="CH29" s="657"/>
      <c r="CI29" s="657"/>
      <c r="CJ29" s="657"/>
      <c r="CK29" s="657"/>
      <c r="CL29" s="657"/>
      <c r="CM29" s="657"/>
      <c r="CN29" s="657"/>
      <c r="CO29" s="657"/>
      <c r="CP29" s="657"/>
      <c r="CQ29" s="658"/>
      <c r="CR29" s="641">
        <v>1466736</v>
      </c>
      <c r="CS29" s="665"/>
      <c r="CT29" s="665"/>
      <c r="CU29" s="665"/>
      <c r="CV29" s="665"/>
      <c r="CW29" s="665"/>
      <c r="CX29" s="665"/>
      <c r="CY29" s="666"/>
      <c r="CZ29" s="646">
        <v>14.9</v>
      </c>
      <c r="DA29" s="677"/>
      <c r="DB29" s="677"/>
      <c r="DC29" s="679"/>
      <c r="DD29" s="650">
        <v>1417169</v>
      </c>
      <c r="DE29" s="665"/>
      <c r="DF29" s="665"/>
      <c r="DG29" s="665"/>
      <c r="DH29" s="665"/>
      <c r="DI29" s="665"/>
      <c r="DJ29" s="665"/>
      <c r="DK29" s="666"/>
      <c r="DL29" s="650">
        <v>1417169</v>
      </c>
      <c r="DM29" s="665"/>
      <c r="DN29" s="665"/>
      <c r="DO29" s="665"/>
      <c r="DP29" s="665"/>
      <c r="DQ29" s="665"/>
      <c r="DR29" s="665"/>
      <c r="DS29" s="665"/>
      <c r="DT29" s="665"/>
      <c r="DU29" s="665"/>
      <c r="DV29" s="666"/>
      <c r="DW29" s="646">
        <v>27.3</v>
      </c>
      <c r="DX29" s="677"/>
      <c r="DY29" s="677"/>
      <c r="DZ29" s="677"/>
      <c r="EA29" s="677"/>
      <c r="EB29" s="677"/>
      <c r="EC29" s="678"/>
    </row>
    <row r="30" spans="2:133" ht="11.25" customHeight="1" x14ac:dyDescent="0.15">
      <c r="B30" s="638" t="s">
        <v>307</v>
      </c>
      <c r="C30" s="639"/>
      <c r="D30" s="639"/>
      <c r="E30" s="639"/>
      <c r="F30" s="639"/>
      <c r="G30" s="639"/>
      <c r="H30" s="639"/>
      <c r="I30" s="639"/>
      <c r="J30" s="639"/>
      <c r="K30" s="639"/>
      <c r="L30" s="639"/>
      <c r="M30" s="639"/>
      <c r="N30" s="639"/>
      <c r="O30" s="639"/>
      <c r="P30" s="639"/>
      <c r="Q30" s="640"/>
      <c r="R30" s="641">
        <v>38649</v>
      </c>
      <c r="S30" s="642"/>
      <c r="T30" s="642"/>
      <c r="U30" s="642"/>
      <c r="V30" s="642"/>
      <c r="W30" s="642"/>
      <c r="X30" s="642"/>
      <c r="Y30" s="643"/>
      <c r="Z30" s="644">
        <v>0.4</v>
      </c>
      <c r="AA30" s="644"/>
      <c r="AB30" s="644"/>
      <c r="AC30" s="644"/>
      <c r="AD30" s="645">
        <v>28401</v>
      </c>
      <c r="AE30" s="645"/>
      <c r="AF30" s="645"/>
      <c r="AG30" s="645"/>
      <c r="AH30" s="645"/>
      <c r="AI30" s="645"/>
      <c r="AJ30" s="645"/>
      <c r="AK30" s="645"/>
      <c r="AL30" s="646">
        <v>0.6</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1">
        <v>97.9</v>
      </c>
      <c r="BH30" s="702"/>
      <c r="BI30" s="702"/>
      <c r="BJ30" s="702"/>
      <c r="BK30" s="702"/>
      <c r="BL30" s="702"/>
      <c r="BM30" s="636">
        <v>91.1</v>
      </c>
      <c r="BN30" s="702"/>
      <c r="BO30" s="702"/>
      <c r="BP30" s="702"/>
      <c r="BQ30" s="703"/>
      <c r="BR30" s="701">
        <v>97.8</v>
      </c>
      <c r="BS30" s="702"/>
      <c r="BT30" s="702"/>
      <c r="BU30" s="702"/>
      <c r="BV30" s="702"/>
      <c r="BW30" s="702"/>
      <c r="BX30" s="636">
        <v>89.7</v>
      </c>
      <c r="BY30" s="702"/>
      <c r="BZ30" s="702"/>
      <c r="CA30" s="702"/>
      <c r="CB30" s="703"/>
      <c r="CD30" s="706"/>
      <c r="CE30" s="707"/>
      <c r="CF30" s="656" t="s">
        <v>310</v>
      </c>
      <c r="CG30" s="657"/>
      <c r="CH30" s="657"/>
      <c r="CI30" s="657"/>
      <c r="CJ30" s="657"/>
      <c r="CK30" s="657"/>
      <c r="CL30" s="657"/>
      <c r="CM30" s="657"/>
      <c r="CN30" s="657"/>
      <c r="CO30" s="657"/>
      <c r="CP30" s="657"/>
      <c r="CQ30" s="658"/>
      <c r="CR30" s="641">
        <v>1424701</v>
      </c>
      <c r="CS30" s="642"/>
      <c r="CT30" s="642"/>
      <c r="CU30" s="642"/>
      <c r="CV30" s="642"/>
      <c r="CW30" s="642"/>
      <c r="CX30" s="642"/>
      <c r="CY30" s="643"/>
      <c r="CZ30" s="646">
        <v>14.4</v>
      </c>
      <c r="DA30" s="677"/>
      <c r="DB30" s="677"/>
      <c r="DC30" s="679"/>
      <c r="DD30" s="650">
        <v>1375670</v>
      </c>
      <c r="DE30" s="642"/>
      <c r="DF30" s="642"/>
      <c r="DG30" s="642"/>
      <c r="DH30" s="642"/>
      <c r="DI30" s="642"/>
      <c r="DJ30" s="642"/>
      <c r="DK30" s="643"/>
      <c r="DL30" s="650">
        <v>1375670</v>
      </c>
      <c r="DM30" s="642"/>
      <c r="DN30" s="642"/>
      <c r="DO30" s="642"/>
      <c r="DP30" s="642"/>
      <c r="DQ30" s="642"/>
      <c r="DR30" s="642"/>
      <c r="DS30" s="642"/>
      <c r="DT30" s="642"/>
      <c r="DU30" s="642"/>
      <c r="DV30" s="643"/>
      <c r="DW30" s="646">
        <v>26.5</v>
      </c>
      <c r="DX30" s="677"/>
      <c r="DY30" s="677"/>
      <c r="DZ30" s="677"/>
      <c r="EA30" s="677"/>
      <c r="EB30" s="677"/>
      <c r="EC30" s="678"/>
    </row>
    <row r="31" spans="2:133" ht="11.25" customHeight="1" x14ac:dyDescent="0.15">
      <c r="B31" s="638" t="s">
        <v>311</v>
      </c>
      <c r="C31" s="639"/>
      <c r="D31" s="639"/>
      <c r="E31" s="639"/>
      <c r="F31" s="639"/>
      <c r="G31" s="639"/>
      <c r="H31" s="639"/>
      <c r="I31" s="639"/>
      <c r="J31" s="639"/>
      <c r="K31" s="639"/>
      <c r="L31" s="639"/>
      <c r="M31" s="639"/>
      <c r="N31" s="639"/>
      <c r="O31" s="639"/>
      <c r="P31" s="639"/>
      <c r="Q31" s="640"/>
      <c r="R31" s="641">
        <v>161235</v>
      </c>
      <c r="S31" s="642"/>
      <c r="T31" s="642"/>
      <c r="U31" s="642"/>
      <c r="V31" s="642"/>
      <c r="W31" s="642"/>
      <c r="X31" s="642"/>
      <c r="Y31" s="643"/>
      <c r="Z31" s="644">
        <v>1.6</v>
      </c>
      <c r="AA31" s="644"/>
      <c r="AB31" s="644"/>
      <c r="AC31" s="644"/>
      <c r="AD31" s="645" t="s">
        <v>234</v>
      </c>
      <c r="AE31" s="645"/>
      <c r="AF31" s="645"/>
      <c r="AG31" s="645"/>
      <c r="AH31" s="645"/>
      <c r="AI31" s="645"/>
      <c r="AJ31" s="645"/>
      <c r="AK31" s="645"/>
      <c r="AL31" s="646" t="s">
        <v>129</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98.8</v>
      </c>
      <c r="BH31" s="665"/>
      <c r="BI31" s="665"/>
      <c r="BJ31" s="665"/>
      <c r="BK31" s="665"/>
      <c r="BL31" s="665"/>
      <c r="BM31" s="647">
        <v>95.4</v>
      </c>
      <c r="BN31" s="699"/>
      <c r="BO31" s="699"/>
      <c r="BP31" s="699"/>
      <c r="BQ31" s="700"/>
      <c r="BR31" s="698">
        <v>98.7</v>
      </c>
      <c r="BS31" s="665"/>
      <c r="BT31" s="665"/>
      <c r="BU31" s="665"/>
      <c r="BV31" s="665"/>
      <c r="BW31" s="665"/>
      <c r="BX31" s="647">
        <v>94.7</v>
      </c>
      <c r="BY31" s="699"/>
      <c r="BZ31" s="699"/>
      <c r="CA31" s="699"/>
      <c r="CB31" s="700"/>
      <c r="CD31" s="706"/>
      <c r="CE31" s="707"/>
      <c r="CF31" s="656" t="s">
        <v>314</v>
      </c>
      <c r="CG31" s="657"/>
      <c r="CH31" s="657"/>
      <c r="CI31" s="657"/>
      <c r="CJ31" s="657"/>
      <c r="CK31" s="657"/>
      <c r="CL31" s="657"/>
      <c r="CM31" s="657"/>
      <c r="CN31" s="657"/>
      <c r="CO31" s="657"/>
      <c r="CP31" s="657"/>
      <c r="CQ31" s="658"/>
      <c r="CR31" s="641">
        <v>42035</v>
      </c>
      <c r="CS31" s="665"/>
      <c r="CT31" s="665"/>
      <c r="CU31" s="665"/>
      <c r="CV31" s="665"/>
      <c r="CW31" s="665"/>
      <c r="CX31" s="665"/>
      <c r="CY31" s="666"/>
      <c r="CZ31" s="646">
        <v>0.4</v>
      </c>
      <c r="DA31" s="677"/>
      <c r="DB31" s="677"/>
      <c r="DC31" s="679"/>
      <c r="DD31" s="650">
        <v>41499</v>
      </c>
      <c r="DE31" s="665"/>
      <c r="DF31" s="665"/>
      <c r="DG31" s="665"/>
      <c r="DH31" s="665"/>
      <c r="DI31" s="665"/>
      <c r="DJ31" s="665"/>
      <c r="DK31" s="666"/>
      <c r="DL31" s="650">
        <v>41499</v>
      </c>
      <c r="DM31" s="665"/>
      <c r="DN31" s="665"/>
      <c r="DO31" s="665"/>
      <c r="DP31" s="665"/>
      <c r="DQ31" s="665"/>
      <c r="DR31" s="665"/>
      <c r="DS31" s="665"/>
      <c r="DT31" s="665"/>
      <c r="DU31" s="665"/>
      <c r="DV31" s="666"/>
      <c r="DW31" s="646">
        <v>0.8</v>
      </c>
      <c r="DX31" s="677"/>
      <c r="DY31" s="677"/>
      <c r="DZ31" s="677"/>
      <c r="EA31" s="677"/>
      <c r="EB31" s="677"/>
      <c r="EC31" s="678"/>
    </row>
    <row r="32" spans="2:133" ht="11.25" customHeight="1" x14ac:dyDescent="0.15">
      <c r="B32" s="638" t="s">
        <v>315</v>
      </c>
      <c r="C32" s="639"/>
      <c r="D32" s="639"/>
      <c r="E32" s="639"/>
      <c r="F32" s="639"/>
      <c r="G32" s="639"/>
      <c r="H32" s="639"/>
      <c r="I32" s="639"/>
      <c r="J32" s="639"/>
      <c r="K32" s="639"/>
      <c r="L32" s="639"/>
      <c r="M32" s="639"/>
      <c r="N32" s="639"/>
      <c r="O32" s="639"/>
      <c r="P32" s="639"/>
      <c r="Q32" s="640"/>
      <c r="R32" s="641">
        <v>437589</v>
      </c>
      <c r="S32" s="642"/>
      <c r="T32" s="642"/>
      <c r="U32" s="642"/>
      <c r="V32" s="642"/>
      <c r="W32" s="642"/>
      <c r="X32" s="642"/>
      <c r="Y32" s="643"/>
      <c r="Z32" s="644">
        <v>4.2</v>
      </c>
      <c r="AA32" s="644"/>
      <c r="AB32" s="644"/>
      <c r="AC32" s="644"/>
      <c r="AD32" s="645" t="s">
        <v>129</v>
      </c>
      <c r="AE32" s="645"/>
      <c r="AF32" s="645"/>
      <c r="AG32" s="645"/>
      <c r="AH32" s="645"/>
      <c r="AI32" s="645"/>
      <c r="AJ32" s="645"/>
      <c r="AK32" s="645"/>
      <c r="AL32" s="646" t="s">
        <v>234</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96.6</v>
      </c>
      <c r="BH32" s="711"/>
      <c r="BI32" s="711"/>
      <c r="BJ32" s="711"/>
      <c r="BK32" s="711"/>
      <c r="BL32" s="711"/>
      <c r="BM32" s="712">
        <v>85.2</v>
      </c>
      <c r="BN32" s="711"/>
      <c r="BO32" s="711"/>
      <c r="BP32" s="711"/>
      <c r="BQ32" s="713"/>
      <c r="BR32" s="710">
        <v>96.5</v>
      </c>
      <c r="BS32" s="711"/>
      <c r="BT32" s="711"/>
      <c r="BU32" s="711"/>
      <c r="BV32" s="711"/>
      <c r="BW32" s="711"/>
      <c r="BX32" s="712">
        <v>83.2</v>
      </c>
      <c r="BY32" s="711"/>
      <c r="BZ32" s="711"/>
      <c r="CA32" s="711"/>
      <c r="CB32" s="713"/>
      <c r="CD32" s="708"/>
      <c r="CE32" s="709"/>
      <c r="CF32" s="656" t="s">
        <v>317</v>
      </c>
      <c r="CG32" s="657"/>
      <c r="CH32" s="657"/>
      <c r="CI32" s="657"/>
      <c r="CJ32" s="657"/>
      <c r="CK32" s="657"/>
      <c r="CL32" s="657"/>
      <c r="CM32" s="657"/>
      <c r="CN32" s="657"/>
      <c r="CO32" s="657"/>
      <c r="CP32" s="657"/>
      <c r="CQ32" s="658"/>
      <c r="CR32" s="641">
        <v>231</v>
      </c>
      <c r="CS32" s="642"/>
      <c r="CT32" s="642"/>
      <c r="CU32" s="642"/>
      <c r="CV32" s="642"/>
      <c r="CW32" s="642"/>
      <c r="CX32" s="642"/>
      <c r="CY32" s="643"/>
      <c r="CZ32" s="646">
        <v>0</v>
      </c>
      <c r="DA32" s="677"/>
      <c r="DB32" s="677"/>
      <c r="DC32" s="679"/>
      <c r="DD32" s="650">
        <v>231</v>
      </c>
      <c r="DE32" s="642"/>
      <c r="DF32" s="642"/>
      <c r="DG32" s="642"/>
      <c r="DH32" s="642"/>
      <c r="DI32" s="642"/>
      <c r="DJ32" s="642"/>
      <c r="DK32" s="643"/>
      <c r="DL32" s="650">
        <v>231</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318</v>
      </c>
      <c r="C33" s="639"/>
      <c r="D33" s="639"/>
      <c r="E33" s="639"/>
      <c r="F33" s="639"/>
      <c r="G33" s="639"/>
      <c r="H33" s="639"/>
      <c r="I33" s="639"/>
      <c r="J33" s="639"/>
      <c r="K33" s="639"/>
      <c r="L33" s="639"/>
      <c r="M33" s="639"/>
      <c r="N33" s="639"/>
      <c r="O33" s="639"/>
      <c r="P33" s="639"/>
      <c r="Q33" s="640"/>
      <c r="R33" s="641">
        <v>500332</v>
      </c>
      <c r="S33" s="642"/>
      <c r="T33" s="642"/>
      <c r="U33" s="642"/>
      <c r="V33" s="642"/>
      <c r="W33" s="642"/>
      <c r="X33" s="642"/>
      <c r="Y33" s="643"/>
      <c r="Z33" s="644">
        <v>4.8</v>
      </c>
      <c r="AA33" s="644"/>
      <c r="AB33" s="644"/>
      <c r="AC33" s="644"/>
      <c r="AD33" s="645" t="s">
        <v>234</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3470592</v>
      </c>
      <c r="CS33" s="665"/>
      <c r="CT33" s="665"/>
      <c r="CU33" s="665"/>
      <c r="CV33" s="665"/>
      <c r="CW33" s="665"/>
      <c r="CX33" s="665"/>
      <c r="CY33" s="666"/>
      <c r="CZ33" s="646">
        <v>35.200000000000003</v>
      </c>
      <c r="DA33" s="677"/>
      <c r="DB33" s="677"/>
      <c r="DC33" s="679"/>
      <c r="DD33" s="650">
        <v>2475089</v>
      </c>
      <c r="DE33" s="665"/>
      <c r="DF33" s="665"/>
      <c r="DG33" s="665"/>
      <c r="DH33" s="665"/>
      <c r="DI33" s="665"/>
      <c r="DJ33" s="665"/>
      <c r="DK33" s="666"/>
      <c r="DL33" s="650">
        <v>1763299</v>
      </c>
      <c r="DM33" s="665"/>
      <c r="DN33" s="665"/>
      <c r="DO33" s="665"/>
      <c r="DP33" s="665"/>
      <c r="DQ33" s="665"/>
      <c r="DR33" s="665"/>
      <c r="DS33" s="665"/>
      <c r="DT33" s="665"/>
      <c r="DU33" s="665"/>
      <c r="DV33" s="666"/>
      <c r="DW33" s="646">
        <v>34</v>
      </c>
      <c r="DX33" s="677"/>
      <c r="DY33" s="677"/>
      <c r="DZ33" s="677"/>
      <c r="EA33" s="677"/>
      <c r="EB33" s="677"/>
      <c r="EC33" s="678"/>
    </row>
    <row r="34" spans="2:133" ht="11.25" customHeight="1" x14ac:dyDescent="0.15">
      <c r="B34" s="638" t="s">
        <v>320</v>
      </c>
      <c r="C34" s="639"/>
      <c r="D34" s="639"/>
      <c r="E34" s="639"/>
      <c r="F34" s="639"/>
      <c r="G34" s="639"/>
      <c r="H34" s="639"/>
      <c r="I34" s="639"/>
      <c r="J34" s="639"/>
      <c r="K34" s="639"/>
      <c r="L34" s="639"/>
      <c r="M34" s="639"/>
      <c r="N34" s="639"/>
      <c r="O34" s="639"/>
      <c r="P34" s="639"/>
      <c r="Q34" s="640"/>
      <c r="R34" s="641">
        <v>270668</v>
      </c>
      <c r="S34" s="642"/>
      <c r="T34" s="642"/>
      <c r="U34" s="642"/>
      <c r="V34" s="642"/>
      <c r="W34" s="642"/>
      <c r="X34" s="642"/>
      <c r="Y34" s="643"/>
      <c r="Z34" s="644">
        <v>2.6</v>
      </c>
      <c r="AA34" s="644"/>
      <c r="AB34" s="644"/>
      <c r="AC34" s="644"/>
      <c r="AD34" s="645">
        <v>2</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1147612</v>
      </c>
      <c r="CS34" s="642"/>
      <c r="CT34" s="642"/>
      <c r="CU34" s="642"/>
      <c r="CV34" s="642"/>
      <c r="CW34" s="642"/>
      <c r="CX34" s="642"/>
      <c r="CY34" s="643"/>
      <c r="CZ34" s="646">
        <v>11.6</v>
      </c>
      <c r="DA34" s="677"/>
      <c r="DB34" s="677"/>
      <c r="DC34" s="679"/>
      <c r="DD34" s="650">
        <v>783240</v>
      </c>
      <c r="DE34" s="642"/>
      <c r="DF34" s="642"/>
      <c r="DG34" s="642"/>
      <c r="DH34" s="642"/>
      <c r="DI34" s="642"/>
      <c r="DJ34" s="642"/>
      <c r="DK34" s="643"/>
      <c r="DL34" s="650">
        <v>661901</v>
      </c>
      <c r="DM34" s="642"/>
      <c r="DN34" s="642"/>
      <c r="DO34" s="642"/>
      <c r="DP34" s="642"/>
      <c r="DQ34" s="642"/>
      <c r="DR34" s="642"/>
      <c r="DS34" s="642"/>
      <c r="DT34" s="642"/>
      <c r="DU34" s="642"/>
      <c r="DV34" s="643"/>
      <c r="DW34" s="646">
        <v>12.7</v>
      </c>
      <c r="DX34" s="677"/>
      <c r="DY34" s="677"/>
      <c r="DZ34" s="677"/>
      <c r="EA34" s="677"/>
      <c r="EB34" s="677"/>
      <c r="EC34" s="678"/>
    </row>
    <row r="35" spans="2:133" ht="11.25" customHeight="1" x14ac:dyDescent="0.15">
      <c r="B35" s="638" t="s">
        <v>324</v>
      </c>
      <c r="C35" s="639"/>
      <c r="D35" s="639"/>
      <c r="E35" s="639"/>
      <c r="F35" s="639"/>
      <c r="G35" s="639"/>
      <c r="H35" s="639"/>
      <c r="I35" s="639"/>
      <c r="J35" s="639"/>
      <c r="K35" s="639"/>
      <c r="L35" s="639"/>
      <c r="M35" s="639"/>
      <c r="N35" s="639"/>
      <c r="O35" s="639"/>
      <c r="P35" s="639"/>
      <c r="Q35" s="640"/>
      <c r="R35" s="641">
        <v>1200107</v>
      </c>
      <c r="S35" s="642"/>
      <c r="T35" s="642"/>
      <c r="U35" s="642"/>
      <c r="V35" s="642"/>
      <c r="W35" s="642"/>
      <c r="X35" s="642"/>
      <c r="Y35" s="643"/>
      <c r="Z35" s="644">
        <v>11.6</v>
      </c>
      <c r="AA35" s="644"/>
      <c r="AB35" s="644"/>
      <c r="AC35" s="644"/>
      <c r="AD35" s="645" t="s">
        <v>234</v>
      </c>
      <c r="AE35" s="645"/>
      <c r="AF35" s="645"/>
      <c r="AG35" s="645"/>
      <c r="AH35" s="645"/>
      <c r="AI35" s="645"/>
      <c r="AJ35" s="645"/>
      <c r="AK35" s="645"/>
      <c r="AL35" s="646" t="s">
        <v>129</v>
      </c>
      <c r="AM35" s="647"/>
      <c r="AN35" s="647"/>
      <c r="AO35" s="648"/>
      <c r="AP35" s="234"/>
      <c r="AQ35" s="714" t="s">
        <v>325</v>
      </c>
      <c r="AR35" s="715"/>
      <c r="AS35" s="715"/>
      <c r="AT35" s="715"/>
      <c r="AU35" s="715"/>
      <c r="AV35" s="715"/>
      <c r="AW35" s="715"/>
      <c r="AX35" s="715"/>
      <c r="AY35" s="716"/>
      <c r="AZ35" s="630">
        <v>695044</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3999</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144088</v>
      </c>
      <c r="CS35" s="665"/>
      <c r="CT35" s="665"/>
      <c r="CU35" s="665"/>
      <c r="CV35" s="665"/>
      <c r="CW35" s="665"/>
      <c r="CX35" s="665"/>
      <c r="CY35" s="666"/>
      <c r="CZ35" s="646">
        <v>1.5</v>
      </c>
      <c r="DA35" s="677"/>
      <c r="DB35" s="677"/>
      <c r="DC35" s="679"/>
      <c r="DD35" s="650">
        <v>99283</v>
      </c>
      <c r="DE35" s="665"/>
      <c r="DF35" s="665"/>
      <c r="DG35" s="665"/>
      <c r="DH35" s="665"/>
      <c r="DI35" s="665"/>
      <c r="DJ35" s="665"/>
      <c r="DK35" s="666"/>
      <c r="DL35" s="650">
        <v>99283</v>
      </c>
      <c r="DM35" s="665"/>
      <c r="DN35" s="665"/>
      <c r="DO35" s="665"/>
      <c r="DP35" s="665"/>
      <c r="DQ35" s="665"/>
      <c r="DR35" s="665"/>
      <c r="DS35" s="665"/>
      <c r="DT35" s="665"/>
      <c r="DU35" s="665"/>
      <c r="DV35" s="666"/>
      <c r="DW35" s="646">
        <v>1.9</v>
      </c>
      <c r="DX35" s="677"/>
      <c r="DY35" s="677"/>
      <c r="DZ35" s="677"/>
      <c r="EA35" s="677"/>
      <c r="EB35" s="677"/>
      <c r="EC35" s="678"/>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129</v>
      </c>
      <c r="AA36" s="644"/>
      <c r="AB36" s="644"/>
      <c r="AC36" s="644"/>
      <c r="AD36" s="645" t="s">
        <v>129</v>
      </c>
      <c r="AE36" s="645"/>
      <c r="AF36" s="645"/>
      <c r="AG36" s="645"/>
      <c r="AH36" s="645"/>
      <c r="AI36" s="645"/>
      <c r="AJ36" s="645"/>
      <c r="AK36" s="645"/>
      <c r="AL36" s="646" t="s">
        <v>234</v>
      </c>
      <c r="AM36" s="647"/>
      <c r="AN36" s="647"/>
      <c r="AO36" s="648"/>
      <c r="AQ36" s="718" t="s">
        <v>329</v>
      </c>
      <c r="AR36" s="719"/>
      <c r="AS36" s="719"/>
      <c r="AT36" s="719"/>
      <c r="AU36" s="719"/>
      <c r="AV36" s="719"/>
      <c r="AW36" s="719"/>
      <c r="AX36" s="719"/>
      <c r="AY36" s="720"/>
      <c r="AZ36" s="641">
        <v>57417</v>
      </c>
      <c r="BA36" s="642"/>
      <c r="BB36" s="642"/>
      <c r="BC36" s="642"/>
      <c r="BD36" s="665"/>
      <c r="BE36" s="665"/>
      <c r="BF36" s="700"/>
      <c r="BG36" s="656" t="s">
        <v>330</v>
      </c>
      <c r="BH36" s="657"/>
      <c r="BI36" s="657"/>
      <c r="BJ36" s="657"/>
      <c r="BK36" s="657"/>
      <c r="BL36" s="657"/>
      <c r="BM36" s="657"/>
      <c r="BN36" s="657"/>
      <c r="BO36" s="657"/>
      <c r="BP36" s="657"/>
      <c r="BQ36" s="657"/>
      <c r="BR36" s="657"/>
      <c r="BS36" s="657"/>
      <c r="BT36" s="657"/>
      <c r="BU36" s="658"/>
      <c r="BV36" s="641">
        <v>-35119</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979734</v>
      </c>
      <c r="CS36" s="642"/>
      <c r="CT36" s="642"/>
      <c r="CU36" s="642"/>
      <c r="CV36" s="642"/>
      <c r="CW36" s="642"/>
      <c r="CX36" s="642"/>
      <c r="CY36" s="643"/>
      <c r="CZ36" s="646">
        <v>9.9</v>
      </c>
      <c r="DA36" s="677"/>
      <c r="DB36" s="677"/>
      <c r="DC36" s="679"/>
      <c r="DD36" s="650">
        <v>648990</v>
      </c>
      <c r="DE36" s="642"/>
      <c r="DF36" s="642"/>
      <c r="DG36" s="642"/>
      <c r="DH36" s="642"/>
      <c r="DI36" s="642"/>
      <c r="DJ36" s="642"/>
      <c r="DK36" s="643"/>
      <c r="DL36" s="650">
        <v>524104</v>
      </c>
      <c r="DM36" s="642"/>
      <c r="DN36" s="642"/>
      <c r="DO36" s="642"/>
      <c r="DP36" s="642"/>
      <c r="DQ36" s="642"/>
      <c r="DR36" s="642"/>
      <c r="DS36" s="642"/>
      <c r="DT36" s="642"/>
      <c r="DU36" s="642"/>
      <c r="DV36" s="643"/>
      <c r="DW36" s="646">
        <v>10.1</v>
      </c>
      <c r="DX36" s="677"/>
      <c r="DY36" s="677"/>
      <c r="DZ36" s="677"/>
      <c r="EA36" s="677"/>
      <c r="EB36" s="677"/>
      <c r="EC36" s="678"/>
    </row>
    <row r="37" spans="2:133" ht="11.25" customHeight="1" x14ac:dyDescent="0.15">
      <c r="B37" s="638" t="s">
        <v>332</v>
      </c>
      <c r="C37" s="639"/>
      <c r="D37" s="639"/>
      <c r="E37" s="639"/>
      <c r="F37" s="639"/>
      <c r="G37" s="639"/>
      <c r="H37" s="639"/>
      <c r="I37" s="639"/>
      <c r="J37" s="639"/>
      <c r="K37" s="639"/>
      <c r="L37" s="639"/>
      <c r="M37" s="639"/>
      <c r="N37" s="639"/>
      <c r="O37" s="639"/>
      <c r="P37" s="639"/>
      <c r="Q37" s="640"/>
      <c r="R37" s="641">
        <v>199307</v>
      </c>
      <c r="S37" s="642"/>
      <c r="T37" s="642"/>
      <c r="U37" s="642"/>
      <c r="V37" s="642"/>
      <c r="W37" s="642"/>
      <c r="X37" s="642"/>
      <c r="Y37" s="643"/>
      <c r="Z37" s="644">
        <v>1.9</v>
      </c>
      <c r="AA37" s="644"/>
      <c r="AB37" s="644"/>
      <c r="AC37" s="644"/>
      <c r="AD37" s="645" t="s">
        <v>129</v>
      </c>
      <c r="AE37" s="645"/>
      <c r="AF37" s="645"/>
      <c r="AG37" s="645"/>
      <c r="AH37" s="645"/>
      <c r="AI37" s="645"/>
      <c r="AJ37" s="645"/>
      <c r="AK37" s="645"/>
      <c r="AL37" s="646" t="s">
        <v>129</v>
      </c>
      <c r="AM37" s="647"/>
      <c r="AN37" s="647"/>
      <c r="AO37" s="648"/>
      <c r="AQ37" s="718" t="s">
        <v>333</v>
      </c>
      <c r="AR37" s="719"/>
      <c r="AS37" s="719"/>
      <c r="AT37" s="719"/>
      <c r="AU37" s="719"/>
      <c r="AV37" s="719"/>
      <c r="AW37" s="719"/>
      <c r="AX37" s="719"/>
      <c r="AY37" s="720"/>
      <c r="AZ37" s="641">
        <v>17446</v>
      </c>
      <c r="BA37" s="642"/>
      <c r="BB37" s="642"/>
      <c r="BC37" s="642"/>
      <c r="BD37" s="665"/>
      <c r="BE37" s="665"/>
      <c r="BF37" s="700"/>
      <c r="BG37" s="656" t="s">
        <v>334</v>
      </c>
      <c r="BH37" s="657"/>
      <c r="BI37" s="657"/>
      <c r="BJ37" s="657"/>
      <c r="BK37" s="657"/>
      <c r="BL37" s="657"/>
      <c r="BM37" s="657"/>
      <c r="BN37" s="657"/>
      <c r="BO37" s="657"/>
      <c r="BP37" s="657"/>
      <c r="BQ37" s="657"/>
      <c r="BR37" s="657"/>
      <c r="BS37" s="657"/>
      <c r="BT37" s="657"/>
      <c r="BU37" s="658"/>
      <c r="BV37" s="641">
        <v>1728</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345992</v>
      </c>
      <c r="CS37" s="665"/>
      <c r="CT37" s="665"/>
      <c r="CU37" s="665"/>
      <c r="CV37" s="665"/>
      <c r="CW37" s="665"/>
      <c r="CX37" s="665"/>
      <c r="CY37" s="666"/>
      <c r="CZ37" s="646">
        <v>3.5</v>
      </c>
      <c r="DA37" s="677"/>
      <c r="DB37" s="677"/>
      <c r="DC37" s="679"/>
      <c r="DD37" s="650">
        <v>335592</v>
      </c>
      <c r="DE37" s="665"/>
      <c r="DF37" s="665"/>
      <c r="DG37" s="665"/>
      <c r="DH37" s="665"/>
      <c r="DI37" s="665"/>
      <c r="DJ37" s="665"/>
      <c r="DK37" s="666"/>
      <c r="DL37" s="650">
        <v>325231</v>
      </c>
      <c r="DM37" s="665"/>
      <c r="DN37" s="665"/>
      <c r="DO37" s="665"/>
      <c r="DP37" s="665"/>
      <c r="DQ37" s="665"/>
      <c r="DR37" s="665"/>
      <c r="DS37" s="665"/>
      <c r="DT37" s="665"/>
      <c r="DU37" s="665"/>
      <c r="DV37" s="666"/>
      <c r="DW37" s="646">
        <v>6.3</v>
      </c>
      <c r="DX37" s="677"/>
      <c r="DY37" s="677"/>
      <c r="DZ37" s="677"/>
      <c r="EA37" s="677"/>
      <c r="EB37" s="677"/>
      <c r="EC37" s="678"/>
    </row>
    <row r="38" spans="2:133" ht="11.25" customHeight="1" x14ac:dyDescent="0.15">
      <c r="B38" s="686" t="s">
        <v>336</v>
      </c>
      <c r="C38" s="687"/>
      <c r="D38" s="687"/>
      <c r="E38" s="687"/>
      <c r="F38" s="687"/>
      <c r="G38" s="687"/>
      <c r="H38" s="687"/>
      <c r="I38" s="687"/>
      <c r="J38" s="687"/>
      <c r="K38" s="687"/>
      <c r="L38" s="687"/>
      <c r="M38" s="687"/>
      <c r="N38" s="687"/>
      <c r="O38" s="687"/>
      <c r="P38" s="687"/>
      <c r="Q38" s="688"/>
      <c r="R38" s="721">
        <v>10378790</v>
      </c>
      <c r="S38" s="722"/>
      <c r="T38" s="722"/>
      <c r="U38" s="722"/>
      <c r="V38" s="722"/>
      <c r="W38" s="722"/>
      <c r="X38" s="722"/>
      <c r="Y38" s="723"/>
      <c r="Z38" s="724">
        <v>100</v>
      </c>
      <c r="AA38" s="724"/>
      <c r="AB38" s="724"/>
      <c r="AC38" s="724"/>
      <c r="AD38" s="725">
        <v>4992993</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16518</v>
      </c>
      <c r="BA38" s="642"/>
      <c r="BB38" s="642"/>
      <c r="BC38" s="642"/>
      <c r="BD38" s="665"/>
      <c r="BE38" s="665"/>
      <c r="BF38" s="700"/>
      <c r="BG38" s="656" t="s">
        <v>338</v>
      </c>
      <c r="BH38" s="657"/>
      <c r="BI38" s="657"/>
      <c r="BJ38" s="657"/>
      <c r="BK38" s="657"/>
      <c r="BL38" s="657"/>
      <c r="BM38" s="657"/>
      <c r="BN38" s="657"/>
      <c r="BO38" s="657"/>
      <c r="BP38" s="657"/>
      <c r="BQ38" s="657"/>
      <c r="BR38" s="657"/>
      <c r="BS38" s="657"/>
      <c r="BT38" s="657"/>
      <c r="BU38" s="658"/>
      <c r="BV38" s="641">
        <v>2537</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693694</v>
      </c>
      <c r="CS38" s="642"/>
      <c r="CT38" s="642"/>
      <c r="CU38" s="642"/>
      <c r="CV38" s="642"/>
      <c r="CW38" s="642"/>
      <c r="CX38" s="642"/>
      <c r="CY38" s="643"/>
      <c r="CZ38" s="646">
        <v>7</v>
      </c>
      <c r="DA38" s="677"/>
      <c r="DB38" s="677"/>
      <c r="DC38" s="679"/>
      <c r="DD38" s="650">
        <v>604848</v>
      </c>
      <c r="DE38" s="642"/>
      <c r="DF38" s="642"/>
      <c r="DG38" s="642"/>
      <c r="DH38" s="642"/>
      <c r="DI38" s="642"/>
      <c r="DJ38" s="642"/>
      <c r="DK38" s="643"/>
      <c r="DL38" s="650">
        <v>478011</v>
      </c>
      <c r="DM38" s="642"/>
      <c r="DN38" s="642"/>
      <c r="DO38" s="642"/>
      <c r="DP38" s="642"/>
      <c r="DQ38" s="642"/>
      <c r="DR38" s="642"/>
      <c r="DS38" s="642"/>
      <c r="DT38" s="642"/>
      <c r="DU38" s="642"/>
      <c r="DV38" s="643"/>
      <c r="DW38" s="646">
        <v>9.1999999999999993</v>
      </c>
      <c r="DX38" s="677"/>
      <c r="DY38" s="677"/>
      <c r="DZ38" s="677"/>
      <c r="EA38" s="677"/>
      <c r="EB38" s="677"/>
      <c r="EC38" s="678"/>
    </row>
    <row r="39" spans="2:133" ht="11.25" customHeight="1" x14ac:dyDescent="0.15">
      <c r="AQ39" s="718" t="s">
        <v>340</v>
      </c>
      <c r="AR39" s="719"/>
      <c r="AS39" s="719"/>
      <c r="AT39" s="719"/>
      <c r="AU39" s="719"/>
      <c r="AV39" s="719"/>
      <c r="AW39" s="719"/>
      <c r="AX39" s="719"/>
      <c r="AY39" s="720"/>
      <c r="AZ39" s="641">
        <v>3378</v>
      </c>
      <c r="BA39" s="642"/>
      <c r="BB39" s="642"/>
      <c r="BC39" s="642"/>
      <c r="BD39" s="665"/>
      <c r="BE39" s="665"/>
      <c r="BF39" s="700"/>
      <c r="BG39" s="732" t="s">
        <v>341</v>
      </c>
      <c r="BH39" s="733"/>
      <c r="BI39" s="733"/>
      <c r="BJ39" s="733"/>
      <c r="BK39" s="733"/>
      <c r="BL39" s="235"/>
      <c r="BM39" s="657" t="s">
        <v>342</v>
      </c>
      <c r="BN39" s="657"/>
      <c r="BO39" s="657"/>
      <c r="BP39" s="657"/>
      <c r="BQ39" s="657"/>
      <c r="BR39" s="657"/>
      <c r="BS39" s="657"/>
      <c r="BT39" s="657"/>
      <c r="BU39" s="658"/>
      <c r="BV39" s="641">
        <v>58</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498864</v>
      </c>
      <c r="CS39" s="665"/>
      <c r="CT39" s="665"/>
      <c r="CU39" s="665"/>
      <c r="CV39" s="665"/>
      <c r="CW39" s="665"/>
      <c r="CX39" s="665"/>
      <c r="CY39" s="666"/>
      <c r="CZ39" s="646">
        <v>5.0999999999999996</v>
      </c>
      <c r="DA39" s="677"/>
      <c r="DB39" s="677"/>
      <c r="DC39" s="679"/>
      <c r="DD39" s="650">
        <v>337028</v>
      </c>
      <c r="DE39" s="665"/>
      <c r="DF39" s="665"/>
      <c r="DG39" s="665"/>
      <c r="DH39" s="665"/>
      <c r="DI39" s="665"/>
      <c r="DJ39" s="665"/>
      <c r="DK39" s="666"/>
      <c r="DL39" s="650" t="s">
        <v>234</v>
      </c>
      <c r="DM39" s="665"/>
      <c r="DN39" s="665"/>
      <c r="DO39" s="665"/>
      <c r="DP39" s="665"/>
      <c r="DQ39" s="665"/>
      <c r="DR39" s="665"/>
      <c r="DS39" s="665"/>
      <c r="DT39" s="665"/>
      <c r="DU39" s="665"/>
      <c r="DV39" s="666"/>
      <c r="DW39" s="646" t="s">
        <v>175</v>
      </c>
      <c r="DX39" s="677"/>
      <c r="DY39" s="677"/>
      <c r="DZ39" s="677"/>
      <c r="EA39" s="677"/>
      <c r="EB39" s="677"/>
      <c r="EC39" s="678"/>
    </row>
    <row r="40" spans="2:133" ht="11.25" customHeight="1" x14ac:dyDescent="0.15">
      <c r="AQ40" s="718" t="s">
        <v>344</v>
      </c>
      <c r="AR40" s="719"/>
      <c r="AS40" s="719"/>
      <c r="AT40" s="719"/>
      <c r="AU40" s="719"/>
      <c r="AV40" s="719"/>
      <c r="AW40" s="719"/>
      <c r="AX40" s="719"/>
      <c r="AY40" s="720"/>
      <c r="AZ40" s="641">
        <v>151657</v>
      </c>
      <c r="BA40" s="642"/>
      <c r="BB40" s="642"/>
      <c r="BC40" s="642"/>
      <c r="BD40" s="665"/>
      <c r="BE40" s="665"/>
      <c r="BF40" s="700"/>
      <c r="BG40" s="732"/>
      <c r="BH40" s="733"/>
      <c r="BI40" s="733"/>
      <c r="BJ40" s="733"/>
      <c r="BK40" s="733"/>
      <c r="BL40" s="235"/>
      <c r="BM40" s="657" t="s">
        <v>345</v>
      </c>
      <c r="BN40" s="657"/>
      <c r="BO40" s="657"/>
      <c r="BP40" s="657"/>
      <c r="BQ40" s="657"/>
      <c r="BR40" s="657"/>
      <c r="BS40" s="657"/>
      <c r="BT40" s="657"/>
      <c r="BU40" s="658"/>
      <c r="BV40" s="641" t="s">
        <v>175</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6600</v>
      </c>
      <c r="CS40" s="642"/>
      <c r="CT40" s="642"/>
      <c r="CU40" s="642"/>
      <c r="CV40" s="642"/>
      <c r="CW40" s="642"/>
      <c r="CX40" s="642"/>
      <c r="CY40" s="643"/>
      <c r="CZ40" s="646">
        <v>0.1</v>
      </c>
      <c r="DA40" s="677"/>
      <c r="DB40" s="677"/>
      <c r="DC40" s="679"/>
      <c r="DD40" s="650">
        <v>1700</v>
      </c>
      <c r="DE40" s="642"/>
      <c r="DF40" s="642"/>
      <c r="DG40" s="642"/>
      <c r="DH40" s="642"/>
      <c r="DI40" s="642"/>
      <c r="DJ40" s="642"/>
      <c r="DK40" s="643"/>
      <c r="DL40" s="650" t="s">
        <v>234</v>
      </c>
      <c r="DM40" s="642"/>
      <c r="DN40" s="642"/>
      <c r="DO40" s="642"/>
      <c r="DP40" s="642"/>
      <c r="DQ40" s="642"/>
      <c r="DR40" s="642"/>
      <c r="DS40" s="642"/>
      <c r="DT40" s="642"/>
      <c r="DU40" s="642"/>
      <c r="DV40" s="643"/>
      <c r="DW40" s="646" t="s">
        <v>129</v>
      </c>
      <c r="DX40" s="677"/>
      <c r="DY40" s="677"/>
      <c r="DZ40" s="677"/>
      <c r="EA40" s="677"/>
      <c r="EB40" s="677"/>
      <c r="EC40" s="678"/>
    </row>
    <row r="41" spans="2:133" ht="11.25" customHeight="1" x14ac:dyDescent="0.15">
      <c r="AQ41" s="728" t="s">
        <v>347</v>
      </c>
      <c r="AR41" s="729"/>
      <c r="AS41" s="729"/>
      <c r="AT41" s="729"/>
      <c r="AU41" s="729"/>
      <c r="AV41" s="729"/>
      <c r="AW41" s="729"/>
      <c r="AX41" s="729"/>
      <c r="AY41" s="730"/>
      <c r="AZ41" s="721">
        <v>448628</v>
      </c>
      <c r="BA41" s="722"/>
      <c r="BB41" s="722"/>
      <c r="BC41" s="722"/>
      <c r="BD41" s="711"/>
      <c r="BE41" s="711"/>
      <c r="BF41" s="713"/>
      <c r="BG41" s="734"/>
      <c r="BH41" s="735"/>
      <c r="BI41" s="735"/>
      <c r="BJ41" s="735"/>
      <c r="BK41" s="735"/>
      <c r="BL41" s="236"/>
      <c r="BM41" s="668" t="s">
        <v>348</v>
      </c>
      <c r="BN41" s="668"/>
      <c r="BO41" s="668"/>
      <c r="BP41" s="668"/>
      <c r="BQ41" s="668"/>
      <c r="BR41" s="668"/>
      <c r="BS41" s="668"/>
      <c r="BT41" s="668"/>
      <c r="BU41" s="669"/>
      <c r="BV41" s="721">
        <v>349</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234</v>
      </c>
      <c r="CS41" s="665"/>
      <c r="CT41" s="665"/>
      <c r="CU41" s="665"/>
      <c r="CV41" s="665"/>
      <c r="CW41" s="665"/>
      <c r="CX41" s="665"/>
      <c r="CY41" s="666"/>
      <c r="CZ41" s="646" t="s">
        <v>129</v>
      </c>
      <c r="DA41" s="677"/>
      <c r="DB41" s="677"/>
      <c r="DC41" s="679"/>
      <c r="DD41" s="650" t="s">
        <v>129</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2776792</v>
      </c>
      <c r="CS42" s="642"/>
      <c r="CT42" s="642"/>
      <c r="CU42" s="642"/>
      <c r="CV42" s="642"/>
      <c r="CW42" s="642"/>
      <c r="CX42" s="642"/>
      <c r="CY42" s="643"/>
      <c r="CZ42" s="646">
        <v>28.2</v>
      </c>
      <c r="DA42" s="647"/>
      <c r="DB42" s="647"/>
      <c r="DC42" s="742"/>
      <c r="DD42" s="650">
        <v>322498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70391</v>
      </c>
      <c r="CS43" s="665"/>
      <c r="CT43" s="665"/>
      <c r="CU43" s="665"/>
      <c r="CV43" s="665"/>
      <c r="CW43" s="665"/>
      <c r="CX43" s="665"/>
      <c r="CY43" s="666"/>
      <c r="CZ43" s="646">
        <v>0.7</v>
      </c>
      <c r="DA43" s="677"/>
      <c r="DB43" s="677"/>
      <c r="DC43" s="679"/>
      <c r="DD43" s="650">
        <v>51570</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306</v>
      </c>
      <c r="CE44" s="754"/>
      <c r="CF44" s="638" t="s">
        <v>355</v>
      </c>
      <c r="CG44" s="639"/>
      <c r="CH44" s="639"/>
      <c r="CI44" s="639"/>
      <c r="CJ44" s="639"/>
      <c r="CK44" s="639"/>
      <c r="CL44" s="639"/>
      <c r="CM44" s="639"/>
      <c r="CN44" s="639"/>
      <c r="CO44" s="639"/>
      <c r="CP44" s="639"/>
      <c r="CQ44" s="640"/>
      <c r="CR44" s="641">
        <v>2567036</v>
      </c>
      <c r="CS44" s="642"/>
      <c r="CT44" s="642"/>
      <c r="CU44" s="642"/>
      <c r="CV44" s="642"/>
      <c r="CW44" s="642"/>
      <c r="CX44" s="642"/>
      <c r="CY44" s="643"/>
      <c r="CZ44" s="646">
        <v>26</v>
      </c>
      <c r="DA44" s="647"/>
      <c r="DB44" s="647"/>
      <c r="DC44" s="742"/>
      <c r="DD44" s="650">
        <v>274307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1981809</v>
      </c>
      <c r="CS45" s="665"/>
      <c r="CT45" s="665"/>
      <c r="CU45" s="665"/>
      <c r="CV45" s="665"/>
      <c r="CW45" s="665"/>
      <c r="CX45" s="665"/>
      <c r="CY45" s="666"/>
      <c r="CZ45" s="646">
        <v>20.100000000000001</v>
      </c>
      <c r="DA45" s="677"/>
      <c r="DB45" s="677"/>
      <c r="DC45" s="679"/>
      <c r="DD45" s="650">
        <v>39440</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540518</v>
      </c>
      <c r="CS46" s="642"/>
      <c r="CT46" s="642"/>
      <c r="CU46" s="642"/>
      <c r="CV46" s="642"/>
      <c r="CW46" s="642"/>
      <c r="CX46" s="642"/>
      <c r="CY46" s="643"/>
      <c r="CZ46" s="646">
        <v>5.5</v>
      </c>
      <c r="DA46" s="647"/>
      <c r="DB46" s="647"/>
      <c r="DC46" s="742"/>
      <c r="DD46" s="650">
        <v>203647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209756</v>
      </c>
      <c r="CS47" s="665"/>
      <c r="CT47" s="665"/>
      <c r="CU47" s="665"/>
      <c r="CV47" s="665"/>
      <c r="CW47" s="665"/>
      <c r="CX47" s="665"/>
      <c r="CY47" s="666"/>
      <c r="CZ47" s="646">
        <v>2.1</v>
      </c>
      <c r="DA47" s="677"/>
      <c r="DB47" s="677"/>
      <c r="DC47" s="679"/>
      <c r="DD47" s="650">
        <v>48191</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175</v>
      </c>
      <c r="CS48" s="642"/>
      <c r="CT48" s="642"/>
      <c r="CU48" s="642"/>
      <c r="CV48" s="642"/>
      <c r="CW48" s="642"/>
      <c r="CX48" s="642"/>
      <c r="CY48" s="643"/>
      <c r="CZ48" s="646" t="s">
        <v>175</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9863248</v>
      </c>
      <c r="CS49" s="711"/>
      <c r="CT49" s="711"/>
      <c r="CU49" s="711"/>
      <c r="CV49" s="711"/>
      <c r="CW49" s="711"/>
      <c r="CX49" s="711"/>
      <c r="CY49" s="743"/>
      <c r="CZ49" s="726">
        <v>100</v>
      </c>
      <c r="DA49" s="744"/>
      <c r="DB49" s="744"/>
      <c r="DC49" s="745"/>
      <c r="DD49" s="746">
        <v>5786547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jn89A9NPt3C7aDTEguVhNlyKAuI96428F9Xjvsf57Y2fhyguuXyZj1ajWlRWgAvutZrPWAF1g7E5xxo1rtBL3g==" saltValue="J81THN6VP4ee1iyI+y1+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10196</v>
      </c>
      <c r="R7" s="777"/>
      <c r="S7" s="777"/>
      <c r="T7" s="777"/>
      <c r="U7" s="777"/>
      <c r="V7" s="777">
        <v>9680</v>
      </c>
      <c r="W7" s="777"/>
      <c r="X7" s="777"/>
      <c r="Y7" s="777"/>
      <c r="Z7" s="777"/>
      <c r="AA7" s="777">
        <v>516</v>
      </c>
      <c r="AB7" s="777"/>
      <c r="AC7" s="777"/>
      <c r="AD7" s="777"/>
      <c r="AE7" s="778"/>
      <c r="AF7" s="779">
        <v>442</v>
      </c>
      <c r="AG7" s="780"/>
      <c r="AH7" s="780"/>
      <c r="AI7" s="780"/>
      <c r="AJ7" s="781"/>
      <c r="AK7" s="816">
        <v>455</v>
      </c>
      <c r="AL7" s="817"/>
      <c r="AM7" s="817"/>
      <c r="AN7" s="817"/>
      <c r="AO7" s="817"/>
      <c r="AP7" s="817">
        <v>9102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595</v>
      </c>
      <c r="BS7" s="820" t="s">
        <v>592</v>
      </c>
      <c r="BT7" s="821"/>
      <c r="BU7" s="821"/>
      <c r="BV7" s="821"/>
      <c r="BW7" s="821"/>
      <c r="BX7" s="821"/>
      <c r="BY7" s="821"/>
      <c r="BZ7" s="821"/>
      <c r="CA7" s="821"/>
      <c r="CB7" s="821"/>
      <c r="CC7" s="821"/>
      <c r="CD7" s="821"/>
      <c r="CE7" s="821"/>
      <c r="CF7" s="821"/>
      <c r="CG7" s="822"/>
      <c r="CH7" s="813">
        <v>-673</v>
      </c>
      <c r="CI7" s="814"/>
      <c r="CJ7" s="814"/>
      <c r="CK7" s="814"/>
      <c r="CL7" s="815"/>
      <c r="CM7" s="813">
        <v>-18</v>
      </c>
      <c r="CN7" s="814"/>
      <c r="CO7" s="814"/>
      <c r="CP7" s="814"/>
      <c r="CQ7" s="815"/>
      <c r="CR7" s="813" t="s">
        <v>594</v>
      </c>
      <c r="CS7" s="814"/>
      <c r="CT7" s="814"/>
      <c r="CU7" s="814"/>
      <c r="CV7" s="815"/>
      <c r="CW7" s="813" t="s">
        <v>575</v>
      </c>
      <c r="CX7" s="814"/>
      <c r="CY7" s="814"/>
      <c r="CZ7" s="814"/>
      <c r="DA7" s="815"/>
      <c r="DB7" s="813" t="s">
        <v>591</v>
      </c>
      <c r="DC7" s="814"/>
      <c r="DD7" s="814"/>
      <c r="DE7" s="814"/>
      <c r="DF7" s="815"/>
      <c r="DG7" s="813" t="s">
        <v>578</v>
      </c>
      <c r="DH7" s="814"/>
      <c r="DI7" s="814"/>
      <c r="DJ7" s="814"/>
      <c r="DK7" s="815"/>
      <c r="DL7" s="813">
        <v>138</v>
      </c>
      <c r="DM7" s="814"/>
      <c r="DN7" s="814"/>
      <c r="DO7" s="814"/>
      <c r="DP7" s="815"/>
      <c r="DQ7" s="813">
        <v>124</v>
      </c>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286</v>
      </c>
      <c r="R8" s="801"/>
      <c r="S8" s="801"/>
      <c r="T8" s="801"/>
      <c r="U8" s="801"/>
      <c r="V8" s="801">
        <v>286</v>
      </c>
      <c r="W8" s="801"/>
      <c r="X8" s="801"/>
      <c r="Y8" s="801"/>
      <c r="Z8" s="801"/>
      <c r="AA8" s="801">
        <v>0</v>
      </c>
      <c r="AB8" s="801"/>
      <c r="AC8" s="801"/>
      <c r="AD8" s="801"/>
      <c r="AE8" s="802"/>
      <c r="AF8" s="803" t="s">
        <v>385</v>
      </c>
      <c r="AG8" s="804"/>
      <c r="AH8" s="804"/>
      <c r="AI8" s="804"/>
      <c r="AJ8" s="805"/>
      <c r="AK8" s="806">
        <v>98</v>
      </c>
      <c r="AL8" s="807"/>
      <c r="AM8" s="807"/>
      <c r="AN8" s="807"/>
      <c r="AO8" s="807"/>
      <c r="AP8" s="807">
        <v>112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t="s">
        <v>595</v>
      </c>
      <c r="BS8" s="810" t="s">
        <v>593</v>
      </c>
      <c r="BT8" s="811"/>
      <c r="BU8" s="811"/>
      <c r="BV8" s="811"/>
      <c r="BW8" s="811"/>
      <c r="BX8" s="811"/>
      <c r="BY8" s="811"/>
      <c r="BZ8" s="811"/>
      <c r="CA8" s="811"/>
      <c r="CB8" s="811"/>
      <c r="CC8" s="811"/>
      <c r="CD8" s="811"/>
      <c r="CE8" s="811"/>
      <c r="CF8" s="811"/>
      <c r="CG8" s="812"/>
      <c r="CH8" s="823">
        <v>-38</v>
      </c>
      <c r="CI8" s="824"/>
      <c r="CJ8" s="824"/>
      <c r="CK8" s="824"/>
      <c r="CL8" s="825"/>
      <c r="CM8" s="823">
        <v>-45</v>
      </c>
      <c r="CN8" s="824"/>
      <c r="CO8" s="824"/>
      <c r="CP8" s="824"/>
      <c r="CQ8" s="825"/>
      <c r="CR8" s="823" t="s">
        <v>578</v>
      </c>
      <c r="CS8" s="824"/>
      <c r="CT8" s="824"/>
      <c r="CU8" s="824"/>
      <c r="CV8" s="825"/>
      <c r="CW8" s="823">
        <v>34</v>
      </c>
      <c r="CX8" s="824"/>
      <c r="CY8" s="824"/>
      <c r="CZ8" s="824"/>
      <c r="DA8" s="825"/>
      <c r="DB8" s="823" t="s">
        <v>591</v>
      </c>
      <c r="DC8" s="824"/>
      <c r="DD8" s="824"/>
      <c r="DE8" s="824"/>
      <c r="DF8" s="825"/>
      <c r="DG8" s="823" t="s">
        <v>578</v>
      </c>
      <c r="DH8" s="824"/>
      <c r="DI8" s="824"/>
      <c r="DJ8" s="824"/>
      <c r="DK8" s="825"/>
      <c r="DL8" s="823">
        <v>35</v>
      </c>
      <c r="DM8" s="824"/>
      <c r="DN8" s="824"/>
      <c r="DO8" s="824"/>
      <c r="DP8" s="825"/>
      <c r="DQ8" s="823">
        <v>32</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10384</v>
      </c>
      <c r="R23" s="836"/>
      <c r="S23" s="836"/>
      <c r="T23" s="836"/>
      <c r="U23" s="836"/>
      <c r="V23" s="836">
        <v>9868</v>
      </c>
      <c r="W23" s="836"/>
      <c r="X23" s="836"/>
      <c r="Y23" s="836"/>
      <c r="Z23" s="836"/>
      <c r="AA23" s="836">
        <v>516</v>
      </c>
      <c r="AB23" s="836"/>
      <c r="AC23" s="836"/>
      <c r="AD23" s="836"/>
      <c r="AE23" s="837"/>
      <c r="AF23" s="838">
        <v>442</v>
      </c>
      <c r="AG23" s="836"/>
      <c r="AH23" s="836"/>
      <c r="AI23" s="836"/>
      <c r="AJ23" s="839"/>
      <c r="AK23" s="840"/>
      <c r="AL23" s="841"/>
      <c r="AM23" s="841"/>
      <c r="AN23" s="841"/>
      <c r="AO23" s="841"/>
      <c r="AP23" s="836">
        <v>9214</v>
      </c>
      <c r="AQ23" s="836"/>
      <c r="AR23" s="836"/>
      <c r="AS23" s="836"/>
      <c r="AT23" s="836"/>
      <c r="AU23" s="842"/>
      <c r="AV23" s="842"/>
      <c r="AW23" s="842"/>
      <c r="AX23" s="842"/>
      <c r="AY23" s="843"/>
      <c r="AZ23" s="851" t="s">
        <v>385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1263</v>
      </c>
      <c r="R28" s="865"/>
      <c r="S28" s="865"/>
      <c r="T28" s="865"/>
      <c r="U28" s="865"/>
      <c r="V28" s="865">
        <v>1259</v>
      </c>
      <c r="W28" s="865"/>
      <c r="X28" s="865"/>
      <c r="Y28" s="865"/>
      <c r="Z28" s="865"/>
      <c r="AA28" s="865">
        <v>4</v>
      </c>
      <c r="AB28" s="865"/>
      <c r="AC28" s="865"/>
      <c r="AD28" s="865"/>
      <c r="AE28" s="866"/>
      <c r="AF28" s="867">
        <v>4</v>
      </c>
      <c r="AG28" s="865"/>
      <c r="AH28" s="865"/>
      <c r="AI28" s="865"/>
      <c r="AJ28" s="868"/>
      <c r="AK28" s="869">
        <v>145</v>
      </c>
      <c r="AL28" s="860"/>
      <c r="AM28" s="860"/>
      <c r="AN28" s="860"/>
      <c r="AO28" s="860"/>
      <c r="AP28" s="860" t="s">
        <v>577</v>
      </c>
      <c r="AQ28" s="860"/>
      <c r="AR28" s="860"/>
      <c r="AS28" s="860"/>
      <c r="AT28" s="860"/>
      <c r="AU28" s="860" t="s">
        <v>578</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17</v>
      </c>
      <c r="R29" s="801"/>
      <c r="S29" s="801"/>
      <c r="T29" s="801"/>
      <c r="U29" s="801"/>
      <c r="V29" s="801">
        <v>16</v>
      </c>
      <c r="W29" s="801"/>
      <c r="X29" s="801"/>
      <c r="Y29" s="801"/>
      <c r="Z29" s="801"/>
      <c r="AA29" s="801">
        <v>1</v>
      </c>
      <c r="AB29" s="801"/>
      <c r="AC29" s="801"/>
      <c r="AD29" s="801"/>
      <c r="AE29" s="802"/>
      <c r="AF29" s="803">
        <v>1</v>
      </c>
      <c r="AG29" s="804"/>
      <c r="AH29" s="804"/>
      <c r="AI29" s="804"/>
      <c r="AJ29" s="805"/>
      <c r="AK29" s="872">
        <v>12</v>
      </c>
      <c r="AL29" s="873"/>
      <c r="AM29" s="873"/>
      <c r="AN29" s="873"/>
      <c r="AO29" s="873"/>
      <c r="AP29" s="873" t="s">
        <v>576</v>
      </c>
      <c r="AQ29" s="873"/>
      <c r="AR29" s="873"/>
      <c r="AS29" s="873"/>
      <c r="AT29" s="873"/>
      <c r="AU29" s="873" t="s">
        <v>575</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1458</v>
      </c>
      <c r="R30" s="801"/>
      <c r="S30" s="801"/>
      <c r="T30" s="801"/>
      <c r="U30" s="801"/>
      <c r="V30" s="801">
        <v>1378</v>
      </c>
      <c r="W30" s="801"/>
      <c r="X30" s="801"/>
      <c r="Y30" s="801"/>
      <c r="Z30" s="801"/>
      <c r="AA30" s="801">
        <v>80</v>
      </c>
      <c r="AB30" s="801"/>
      <c r="AC30" s="801"/>
      <c r="AD30" s="801"/>
      <c r="AE30" s="802"/>
      <c r="AF30" s="803">
        <v>80</v>
      </c>
      <c r="AG30" s="804"/>
      <c r="AH30" s="804"/>
      <c r="AI30" s="804"/>
      <c r="AJ30" s="805"/>
      <c r="AK30" s="872">
        <v>203</v>
      </c>
      <c r="AL30" s="873"/>
      <c r="AM30" s="873"/>
      <c r="AN30" s="873"/>
      <c r="AO30" s="873"/>
      <c r="AP30" s="873" t="s">
        <v>575</v>
      </c>
      <c r="AQ30" s="873"/>
      <c r="AR30" s="873"/>
      <c r="AS30" s="873"/>
      <c r="AT30" s="873"/>
      <c r="AU30" s="873" t="s">
        <v>576</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107</v>
      </c>
      <c r="R31" s="801"/>
      <c r="S31" s="801"/>
      <c r="T31" s="801"/>
      <c r="U31" s="801"/>
      <c r="V31" s="801">
        <v>105</v>
      </c>
      <c r="W31" s="801"/>
      <c r="X31" s="801"/>
      <c r="Y31" s="801"/>
      <c r="Z31" s="801"/>
      <c r="AA31" s="801">
        <v>2</v>
      </c>
      <c r="AB31" s="801"/>
      <c r="AC31" s="801"/>
      <c r="AD31" s="801"/>
      <c r="AE31" s="802"/>
      <c r="AF31" s="803">
        <v>1</v>
      </c>
      <c r="AG31" s="804"/>
      <c r="AH31" s="804"/>
      <c r="AI31" s="804"/>
      <c r="AJ31" s="805"/>
      <c r="AK31" s="872">
        <v>51</v>
      </c>
      <c r="AL31" s="873"/>
      <c r="AM31" s="873"/>
      <c r="AN31" s="873"/>
      <c r="AO31" s="873"/>
      <c r="AP31" s="873" t="s">
        <v>575</v>
      </c>
      <c r="AQ31" s="873"/>
      <c r="AR31" s="873"/>
      <c r="AS31" s="873"/>
      <c r="AT31" s="873"/>
      <c r="AU31" s="873" t="s">
        <v>579</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146</v>
      </c>
      <c r="R32" s="801"/>
      <c r="S32" s="801"/>
      <c r="T32" s="801"/>
      <c r="U32" s="801"/>
      <c r="V32" s="801">
        <v>135</v>
      </c>
      <c r="W32" s="801"/>
      <c r="X32" s="801"/>
      <c r="Y32" s="801"/>
      <c r="Z32" s="801"/>
      <c r="AA32" s="801">
        <v>11</v>
      </c>
      <c r="AB32" s="801"/>
      <c r="AC32" s="801"/>
      <c r="AD32" s="801"/>
      <c r="AE32" s="802"/>
      <c r="AF32" s="803" t="s">
        <v>129</v>
      </c>
      <c r="AG32" s="804"/>
      <c r="AH32" s="804"/>
      <c r="AI32" s="804"/>
      <c r="AJ32" s="805"/>
      <c r="AK32" s="872">
        <v>1</v>
      </c>
      <c r="AL32" s="873"/>
      <c r="AM32" s="873"/>
      <c r="AN32" s="873"/>
      <c r="AO32" s="873"/>
      <c r="AP32" s="873">
        <v>692</v>
      </c>
      <c r="AQ32" s="873"/>
      <c r="AR32" s="873"/>
      <c r="AS32" s="873"/>
      <c r="AT32" s="873"/>
      <c r="AU32" s="873">
        <v>2</v>
      </c>
      <c r="AV32" s="873"/>
      <c r="AW32" s="873"/>
      <c r="AX32" s="873"/>
      <c r="AY32" s="873"/>
      <c r="AZ32" s="874" t="s">
        <v>575</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405</v>
      </c>
      <c r="C33" s="798"/>
      <c r="D33" s="798"/>
      <c r="E33" s="798"/>
      <c r="F33" s="798"/>
      <c r="G33" s="798"/>
      <c r="H33" s="798"/>
      <c r="I33" s="798"/>
      <c r="J33" s="798"/>
      <c r="K33" s="798"/>
      <c r="L33" s="798"/>
      <c r="M33" s="798"/>
      <c r="N33" s="798"/>
      <c r="O33" s="798"/>
      <c r="P33" s="799"/>
      <c r="Q33" s="800">
        <v>951</v>
      </c>
      <c r="R33" s="801"/>
      <c r="S33" s="801"/>
      <c r="T33" s="801"/>
      <c r="U33" s="801"/>
      <c r="V33" s="801">
        <v>950</v>
      </c>
      <c r="W33" s="801"/>
      <c r="X33" s="801"/>
      <c r="Y33" s="801"/>
      <c r="Z33" s="801"/>
      <c r="AA33" s="801">
        <v>1</v>
      </c>
      <c r="AB33" s="801"/>
      <c r="AC33" s="801"/>
      <c r="AD33" s="801"/>
      <c r="AE33" s="802"/>
      <c r="AF33" s="803" t="s">
        <v>406</v>
      </c>
      <c r="AG33" s="804"/>
      <c r="AH33" s="804"/>
      <c r="AI33" s="804"/>
      <c r="AJ33" s="805"/>
      <c r="AK33" s="872">
        <v>57</v>
      </c>
      <c r="AL33" s="873"/>
      <c r="AM33" s="873"/>
      <c r="AN33" s="873"/>
      <c r="AO33" s="873"/>
      <c r="AP33" s="873">
        <v>1071</v>
      </c>
      <c r="AQ33" s="873"/>
      <c r="AR33" s="873"/>
      <c r="AS33" s="873"/>
      <c r="AT33" s="873"/>
      <c r="AU33" s="873">
        <v>803</v>
      </c>
      <c r="AV33" s="873"/>
      <c r="AW33" s="873"/>
      <c r="AX33" s="873"/>
      <c r="AY33" s="873"/>
      <c r="AZ33" s="874" t="s">
        <v>582</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408</v>
      </c>
      <c r="C34" s="798"/>
      <c r="D34" s="798"/>
      <c r="E34" s="798"/>
      <c r="F34" s="798"/>
      <c r="G34" s="798"/>
      <c r="H34" s="798"/>
      <c r="I34" s="798"/>
      <c r="J34" s="798"/>
      <c r="K34" s="798"/>
      <c r="L34" s="798"/>
      <c r="M34" s="798"/>
      <c r="N34" s="798"/>
      <c r="O34" s="798"/>
      <c r="P34" s="799"/>
      <c r="Q34" s="800">
        <v>322</v>
      </c>
      <c r="R34" s="801"/>
      <c r="S34" s="801"/>
      <c r="T34" s="801"/>
      <c r="U34" s="801"/>
      <c r="V34" s="801">
        <v>299</v>
      </c>
      <c r="W34" s="801"/>
      <c r="X34" s="801"/>
      <c r="Y34" s="801"/>
      <c r="Z34" s="801"/>
      <c r="AA34" s="801">
        <v>23</v>
      </c>
      <c r="AB34" s="801"/>
      <c r="AC34" s="801"/>
      <c r="AD34" s="801"/>
      <c r="AE34" s="802"/>
      <c r="AF34" s="803">
        <v>21</v>
      </c>
      <c r="AG34" s="804"/>
      <c r="AH34" s="804"/>
      <c r="AI34" s="804"/>
      <c r="AJ34" s="805"/>
      <c r="AK34" s="872">
        <v>17</v>
      </c>
      <c r="AL34" s="873"/>
      <c r="AM34" s="873"/>
      <c r="AN34" s="873"/>
      <c r="AO34" s="873"/>
      <c r="AP34" s="873">
        <v>506</v>
      </c>
      <c r="AQ34" s="873"/>
      <c r="AR34" s="873"/>
      <c r="AS34" s="873"/>
      <c r="AT34" s="873"/>
      <c r="AU34" s="873">
        <v>25</v>
      </c>
      <c r="AV34" s="873"/>
      <c r="AW34" s="873"/>
      <c r="AX34" s="873"/>
      <c r="AY34" s="873"/>
      <c r="AZ34" s="874" t="s">
        <v>575</v>
      </c>
      <c r="BA34" s="874"/>
      <c r="BB34" s="874"/>
      <c r="BC34" s="874"/>
      <c r="BD34" s="874"/>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409</v>
      </c>
      <c r="C35" s="798"/>
      <c r="D35" s="798"/>
      <c r="E35" s="798"/>
      <c r="F35" s="798"/>
      <c r="G35" s="798"/>
      <c r="H35" s="798"/>
      <c r="I35" s="798"/>
      <c r="J35" s="798"/>
      <c r="K35" s="798"/>
      <c r="L35" s="798"/>
      <c r="M35" s="798"/>
      <c r="N35" s="798"/>
      <c r="O35" s="798"/>
      <c r="P35" s="799"/>
      <c r="Q35" s="800">
        <v>5</v>
      </c>
      <c r="R35" s="801"/>
      <c r="S35" s="801"/>
      <c r="T35" s="801"/>
      <c r="U35" s="801"/>
      <c r="V35" s="801">
        <v>5</v>
      </c>
      <c r="W35" s="801"/>
      <c r="X35" s="801"/>
      <c r="Y35" s="801"/>
      <c r="Z35" s="801"/>
      <c r="AA35" s="801" t="s">
        <v>575</v>
      </c>
      <c r="AB35" s="801"/>
      <c r="AC35" s="801"/>
      <c r="AD35" s="801"/>
      <c r="AE35" s="802"/>
      <c r="AF35" s="803" t="s">
        <v>129</v>
      </c>
      <c r="AG35" s="804"/>
      <c r="AH35" s="804"/>
      <c r="AI35" s="804"/>
      <c r="AJ35" s="805"/>
      <c r="AK35" s="872">
        <v>3</v>
      </c>
      <c r="AL35" s="873"/>
      <c r="AM35" s="873"/>
      <c r="AN35" s="873"/>
      <c r="AO35" s="873"/>
      <c r="AP35" s="873">
        <v>18</v>
      </c>
      <c r="AQ35" s="873"/>
      <c r="AR35" s="873"/>
      <c r="AS35" s="873"/>
      <c r="AT35" s="873"/>
      <c r="AU35" s="873">
        <v>6</v>
      </c>
      <c r="AV35" s="873"/>
      <c r="AW35" s="873"/>
      <c r="AX35" s="873"/>
      <c r="AY35" s="873"/>
      <c r="AZ35" s="874" t="s">
        <v>575</v>
      </c>
      <c r="BA35" s="874"/>
      <c r="BB35" s="874"/>
      <c r="BC35" s="874"/>
      <c r="BD35" s="874"/>
      <c r="BE35" s="870" t="s">
        <v>410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411</v>
      </c>
      <c r="C36" s="798"/>
      <c r="D36" s="798"/>
      <c r="E36" s="798"/>
      <c r="F36" s="798"/>
      <c r="G36" s="798"/>
      <c r="H36" s="798"/>
      <c r="I36" s="798"/>
      <c r="J36" s="798"/>
      <c r="K36" s="798"/>
      <c r="L36" s="798"/>
      <c r="M36" s="798"/>
      <c r="N36" s="798"/>
      <c r="O36" s="798"/>
      <c r="P36" s="799"/>
      <c r="Q36" s="800">
        <v>2</v>
      </c>
      <c r="R36" s="801"/>
      <c r="S36" s="801"/>
      <c r="T36" s="801"/>
      <c r="U36" s="801"/>
      <c r="V36" s="801">
        <v>2</v>
      </c>
      <c r="W36" s="801"/>
      <c r="X36" s="801"/>
      <c r="Y36" s="801"/>
      <c r="Z36" s="801"/>
      <c r="AA36" s="801" t="s">
        <v>575</v>
      </c>
      <c r="AB36" s="801"/>
      <c r="AC36" s="801"/>
      <c r="AD36" s="801"/>
      <c r="AE36" s="802"/>
      <c r="AF36" s="803" t="s">
        <v>129</v>
      </c>
      <c r="AG36" s="804"/>
      <c r="AH36" s="804"/>
      <c r="AI36" s="804"/>
      <c r="AJ36" s="805"/>
      <c r="AK36" s="872">
        <v>2</v>
      </c>
      <c r="AL36" s="873"/>
      <c r="AM36" s="873"/>
      <c r="AN36" s="873"/>
      <c r="AO36" s="873"/>
      <c r="AP36" s="873" t="s">
        <v>580</v>
      </c>
      <c r="AQ36" s="873"/>
      <c r="AR36" s="873"/>
      <c r="AS36" s="873"/>
      <c r="AT36" s="873"/>
      <c r="AU36" s="873" t="s">
        <v>581</v>
      </c>
      <c r="AV36" s="873"/>
      <c r="AW36" s="873"/>
      <c r="AX36" s="873"/>
      <c r="AY36" s="873"/>
      <c r="AZ36" s="874" t="s">
        <v>575</v>
      </c>
      <c r="BA36" s="874"/>
      <c r="BB36" s="874"/>
      <c r="BC36" s="874"/>
      <c r="BD36" s="874"/>
      <c r="BE36" s="870" t="s">
        <v>407</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412</v>
      </c>
      <c r="C37" s="798"/>
      <c r="D37" s="798"/>
      <c r="E37" s="798"/>
      <c r="F37" s="798"/>
      <c r="G37" s="798"/>
      <c r="H37" s="798"/>
      <c r="I37" s="798"/>
      <c r="J37" s="798"/>
      <c r="K37" s="798"/>
      <c r="L37" s="798"/>
      <c r="M37" s="798"/>
      <c r="N37" s="798"/>
      <c r="O37" s="798"/>
      <c r="P37" s="799"/>
      <c r="Q37" s="800">
        <v>46</v>
      </c>
      <c r="R37" s="801"/>
      <c r="S37" s="801"/>
      <c r="T37" s="801"/>
      <c r="U37" s="801"/>
      <c r="V37" s="801">
        <v>46</v>
      </c>
      <c r="W37" s="801"/>
      <c r="X37" s="801"/>
      <c r="Y37" s="801"/>
      <c r="Z37" s="801"/>
      <c r="AA37" s="801" t="s">
        <v>576</v>
      </c>
      <c r="AB37" s="801"/>
      <c r="AC37" s="801"/>
      <c r="AD37" s="801"/>
      <c r="AE37" s="802"/>
      <c r="AF37" s="803" t="s">
        <v>129</v>
      </c>
      <c r="AG37" s="804"/>
      <c r="AH37" s="804"/>
      <c r="AI37" s="804"/>
      <c r="AJ37" s="805"/>
      <c r="AK37" s="872">
        <v>17</v>
      </c>
      <c r="AL37" s="873"/>
      <c r="AM37" s="873"/>
      <c r="AN37" s="873"/>
      <c r="AO37" s="873"/>
      <c r="AP37" s="873">
        <v>95</v>
      </c>
      <c r="AQ37" s="873"/>
      <c r="AR37" s="873"/>
      <c r="AS37" s="873"/>
      <c r="AT37" s="873"/>
      <c r="AU37" s="873">
        <v>95</v>
      </c>
      <c r="AV37" s="873"/>
      <c r="AW37" s="873"/>
      <c r="AX37" s="873"/>
      <c r="AY37" s="873"/>
      <c r="AZ37" s="874" t="s">
        <v>575</v>
      </c>
      <c r="BA37" s="874"/>
      <c r="BB37" s="874"/>
      <c r="BC37" s="874"/>
      <c r="BD37" s="874"/>
      <c r="BE37" s="870" t="s">
        <v>407</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414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107</v>
      </c>
      <c r="AG63" s="884"/>
      <c r="AH63" s="884"/>
      <c r="AI63" s="884"/>
      <c r="AJ63" s="885"/>
      <c r="AK63" s="886"/>
      <c r="AL63" s="881"/>
      <c r="AM63" s="881"/>
      <c r="AN63" s="881"/>
      <c r="AO63" s="881"/>
      <c r="AP63" s="884">
        <v>2382</v>
      </c>
      <c r="AQ63" s="884"/>
      <c r="AR63" s="884"/>
      <c r="AS63" s="884"/>
      <c r="AT63" s="884"/>
      <c r="AU63" s="884">
        <v>931</v>
      </c>
      <c r="AV63" s="884"/>
      <c r="AW63" s="884"/>
      <c r="AX63" s="884"/>
      <c r="AY63" s="884"/>
      <c r="AZ63" s="888"/>
      <c r="BA63" s="888"/>
      <c r="BB63" s="888"/>
      <c r="BC63" s="888"/>
      <c r="BD63" s="888"/>
      <c r="BE63" s="889"/>
      <c r="BF63" s="889"/>
      <c r="BG63" s="889"/>
      <c r="BH63" s="889"/>
      <c r="BI63" s="890"/>
      <c r="BJ63" s="891" t="s">
        <v>129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416</v>
      </c>
      <c r="B66" s="783"/>
      <c r="C66" s="783"/>
      <c r="D66" s="783"/>
      <c r="E66" s="783"/>
      <c r="F66" s="783"/>
      <c r="G66" s="783"/>
      <c r="H66" s="783"/>
      <c r="I66" s="783"/>
      <c r="J66" s="783"/>
      <c r="K66" s="783"/>
      <c r="L66" s="783"/>
      <c r="M66" s="783"/>
      <c r="N66" s="783"/>
      <c r="O66" s="783"/>
      <c r="P66" s="784"/>
      <c r="Q66" s="759" t="s">
        <v>417</v>
      </c>
      <c r="R66" s="760"/>
      <c r="S66" s="760"/>
      <c r="T66" s="760"/>
      <c r="U66" s="761"/>
      <c r="V66" s="759" t="s">
        <v>418</v>
      </c>
      <c r="W66" s="760"/>
      <c r="X66" s="760"/>
      <c r="Y66" s="760"/>
      <c r="Z66" s="761"/>
      <c r="AA66" s="759" t="s">
        <v>419</v>
      </c>
      <c r="AB66" s="760"/>
      <c r="AC66" s="760"/>
      <c r="AD66" s="760"/>
      <c r="AE66" s="761"/>
      <c r="AF66" s="894" t="s">
        <v>420</v>
      </c>
      <c r="AG66" s="855"/>
      <c r="AH66" s="855"/>
      <c r="AI66" s="855"/>
      <c r="AJ66" s="895"/>
      <c r="AK66" s="759" t="s">
        <v>421</v>
      </c>
      <c r="AL66" s="783"/>
      <c r="AM66" s="783"/>
      <c r="AN66" s="783"/>
      <c r="AO66" s="784"/>
      <c r="AP66" s="759" t="s">
        <v>422</v>
      </c>
      <c r="AQ66" s="760"/>
      <c r="AR66" s="760"/>
      <c r="AS66" s="760"/>
      <c r="AT66" s="761"/>
      <c r="AU66" s="759" t="s">
        <v>423</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583</v>
      </c>
      <c r="C68" s="912"/>
      <c r="D68" s="912"/>
      <c r="E68" s="912"/>
      <c r="F68" s="912"/>
      <c r="G68" s="912"/>
      <c r="H68" s="912"/>
      <c r="I68" s="912"/>
      <c r="J68" s="912"/>
      <c r="K68" s="912"/>
      <c r="L68" s="912"/>
      <c r="M68" s="912"/>
      <c r="N68" s="912"/>
      <c r="O68" s="912"/>
      <c r="P68" s="913"/>
      <c r="Q68" s="914">
        <v>13006</v>
      </c>
      <c r="R68" s="908"/>
      <c r="S68" s="908"/>
      <c r="T68" s="908"/>
      <c r="U68" s="908"/>
      <c r="V68" s="908">
        <v>12626</v>
      </c>
      <c r="W68" s="908"/>
      <c r="X68" s="908"/>
      <c r="Y68" s="908"/>
      <c r="Z68" s="908"/>
      <c r="AA68" s="908">
        <v>379</v>
      </c>
      <c r="AB68" s="908"/>
      <c r="AC68" s="908"/>
      <c r="AD68" s="908"/>
      <c r="AE68" s="908"/>
      <c r="AF68" s="908">
        <v>379</v>
      </c>
      <c r="AG68" s="908"/>
      <c r="AH68" s="908"/>
      <c r="AI68" s="908"/>
      <c r="AJ68" s="908"/>
      <c r="AK68" s="908">
        <v>300</v>
      </c>
      <c r="AL68" s="908"/>
      <c r="AM68" s="908"/>
      <c r="AN68" s="908"/>
      <c r="AO68" s="908"/>
      <c r="AP68" s="908" t="s">
        <v>578</v>
      </c>
      <c r="AQ68" s="908"/>
      <c r="AR68" s="908"/>
      <c r="AS68" s="908"/>
      <c r="AT68" s="908"/>
      <c r="AU68" s="908" t="s">
        <v>581</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584</v>
      </c>
      <c r="C69" s="916"/>
      <c r="D69" s="916"/>
      <c r="E69" s="916"/>
      <c r="F69" s="916"/>
      <c r="G69" s="916"/>
      <c r="H69" s="916"/>
      <c r="I69" s="916"/>
      <c r="J69" s="916"/>
      <c r="K69" s="916"/>
      <c r="L69" s="916"/>
      <c r="M69" s="916"/>
      <c r="N69" s="916"/>
      <c r="O69" s="916"/>
      <c r="P69" s="917"/>
      <c r="Q69" s="918">
        <v>888</v>
      </c>
      <c r="R69" s="873"/>
      <c r="S69" s="873"/>
      <c r="T69" s="873"/>
      <c r="U69" s="873"/>
      <c r="V69" s="873">
        <v>837</v>
      </c>
      <c r="W69" s="873"/>
      <c r="X69" s="873"/>
      <c r="Y69" s="873"/>
      <c r="Z69" s="873"/>
      <c r="AA69" s="873">
        <v>51</v>
      </c>
      <c r="AB69" s="873"/>
      <c r="AC69" s="873"/>
      <c r="AD69" s="873"/>
      <c r="AE69" s="873"/>
      <c r="AF69" s="873">
        <v>51</v>
      </c>
      <c r="AG69" s="873"/>
      <c r="AH69" s="873"/>
      <c r="AI69" s="873"/>
      <c r="AJ69" s="873"/>
      <c r="AK69" s="873" t="s">
        <v>575</v>
      </c>
      <c r="AL69" s="873"/>
      <c r="AM69" s="873"/>
      <c r="AN69" s="873"/>
      <c r="AO69" s="873"/>
      <c r="AP69" s="873">
        <v>342</v>
      </c>
      <c r="AQ69" s="873"/>
      <c r="AR69" s="873"/>
      <c r="AS69" s="873"/>
      <c r="AT69" s="873"/>
      <c r="AU69" s="873" t="s">
        <v>575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585</v>
      </c>
      <c r="C70" s="916"/>
      <c r="D70" s="916"/>
      <c r="E70" s="916"/>
      <c r="F70" s="916"/>
      <c r="G70" s="916"/>
      <c r="H70" s="916"/>
      <c r="I70" s="916"/>
      <c r="J70" s="916"/>
      <c r="K70" s="916"/>
      <c r="L70" s="916"/>
      <c r="M70" s="916"/>
      <c r="N70" s="916"/>
      <c r="O70" s="916"/>
      <c r="P70" s="917"/>
      <c r="Q70" s="918">
        <v>1388</v>
      </c>
      <c r="R70" s="873"/>
      <c r="S70" s="873"/>
      <c r="T70" s="873"/>
      <c r="U70" s="873"/>
      <c r="V70" s="873">
        <v>1373</v>
      </c>
      <c r="W70" s="873"/>
      <c r="X70" s="873"/>
      <c r="Y70" s="873"/>
      <c r="Z70" s="873"/>
      <c r="AA70" s="873">
        <v>15</v>
      </c>
      <c r="AB70" s="873"/>
      <c r="AC70" s="873"/>
      <c r="AD70" s="873"/>
      <c r="AE70" s="873"/>
      <c r="AF70" s="873">
        <v>15</v>
      </c>
      <c r="AG70" s="873"/>
      <c r="AH70" s="873"/>
      <c r="AI70" s="873"/>
      <c r="AJ70" s="873"/>
      <c r="AK70" s="873">
        <v>1</v>
      </c>
      <c r="AL70" s="873"/>
      <c r="AM70" s="873"/>
      <c r="AN70" s="873"/>
      <c r="AO70" s="873"/>
      <c r="AP70" s="873" t="s">
        <v>575</v>
      </c>
      <c r="AQ70" s="873"/>
      <c r="AR70" s="873"/>
      <c r="AS70" s="873"/>
      <c r="AT70" s="873"/>
      <c r="AU70" s="873" t="s">
        <v>575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589</v>
      </c>
      <c r="C71" s="916"/>
      <c r="D71" s="916"/>
      <c r="E71" s="916"/>
      <c r="F71" s="916"/>
      <c r="G71" s="916"/>
      <c r="H71" s="916"/>
      <c r="I71" s="916"/>
      <c r="J71" s="916"/>
      <c r="K71" s="916"/>
      <c r="L71" s="916"/>
      <c r="M71" s="916"/>
      <c r="N71" s="916"/>
      <c r="O71" s="916"/>
      <c r="P71" s="917"/>
      <c r="Q71" s="918">
        <v>436</v>
      </c>
      <c r="R71" s="873"/>
      <c r="S71" s="873"/>
      <c r="T71" s="873"/>
      <c r="U71" s="873"/>
      <c r="V71" s="873">
        <v>413</v>
      </c>
      <c r="W71" s="873"/>
      <c r="X71" s="873"/>
      <c r="Y71" s="873"/>
      <c r="Z71" s="873"/>
      <c r="AA71" s="873">
        <v>23</v>
      </c>
      <c r="AB71" s="873"/>
      <c r="AC71" s="873"/>
      <c r="AD71" s="873"/>
      <c r="AE71" s="873"/>
      <c r="AF71" s="873">
        <v>23</v>
      </c>
      <c r="AG71" s="873"/>
      <c r="AH71" s="873"/>
      <c r="AI71" s="873"/>
      <c r="AJ71" s="873"/>
      <c r="AK71" s="873">
        <v>12</v>
      </c>
      <c r="AL71" s="873"/>
      <c r="AM71" s="873"/>
      <c r="AN71" s="873"/>
      <c r="AO71" s="873"/>
      <c r="AP71" s="873" t="s">
        <v>588</v>
      </c>
      <c r="AQ71" s="873"/>
      <c r="AR71" s="873"/>
      <c r="AS71" s="873"/>
      <c r="AT71" s="873"/>
      <c r="AU71" s="873" t="s">
        <v>588</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590</v>
      </c>
      <c r="C72" s="916"/>
      <c r="D72" s="916"/>
      <c r="E72" s="916"/>
      <c r="F72" s="916"/>
      <c r="G72" s="916"/>
      <c r="H72" s="916"/>
      <c r="I72" s="916"/>
      <c r="J72" s="916"/>
      <c r="K72" s="916"/>
      <c r="L72" s="916"/>
      <c r="M72" s="916"/>
      <c r="N72" s="916"/>
      <c r="O72" s="916"/>
      <c r="P72" s="917"/>
      <c r="Q72" s="918">
        <v>246</v>
      </c>
      <c r="R72" s="873"/>
      <c r="S72" s="873"/>
      <c r="T72" s="873"/>
      <c r="U72" s="873"/>
      <c r="V72" s="873">
        <v>238</v>
      </c>
      <c r="W72" s="873"/>
      <c r="X72" s="873"/>
      <c r="Y72" s="873"/>
      <c r="Z72" s="873"/>
      <c r="AA72" s="873">
        <v>7</v>
      </c>
      <c r="AB72" s="873"/>
      <c r="AC72" s="873"/>
      <c r="AD72" s="873"/>
      <c r="AE72" s="873"/>
      <c r="AF72" s="873">
        <v>-17</v>
      </c>
      <c r="AG72" s="873"/>
      <c r="AH72" s="873"/>
      <c r="AI72" s="873"/>
      <c r="AJ72" s="873"/>
      <c r="AK72" s="873">
        <v>29</v>
      </c>
      <c r="AL72" s="873"/>
      <c r="AM72" s="873"/>
      <c r="AN72" s="873"/>
      <c r="AO72" s="873"/>
      <c r="AP72" s="873" t="s">
        <v>575</v>
      </c>
      <c r="AQ72" s="873"/>
      <c r="AR72" s="873"/>
      <c r="AS72" s="873"/>
      <c r="AT72" s="873"/>
      <c r="AU72" s="873" t="s">
        <v>575</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586</v>
      </c>
      <c r="C73" s="916"/>
      <c r="D73" s="916"/>
      <c r="E73" s="916"/>
      <c r="F73" s="916"/>
      <c r="G73" s="916"/>
      <c r="H73" s="916"/>
      <c r="I73" s="916"/>
      <c r="J73" s="916"/>
      <c r="K73" s="916"/>
      <c r="L73" s="916"/>
      <c r="M73" s="916"/>
      <c r="N73" s="916"/>
      <c r="O73" s="916"/>
      <c r="P73" s="917"/>
      <c r="Q73" s="918">
        <v>59</v>
      </c>
      <c r="R73" s="873"/>
      <c r="S73" s="873"/>
      <c r="T73" s="873"/>
      <c r="U73" s="873"/>
      <c r="V73" s="873">
        <v>55</v>
      </c>
      <c r="W73" s="873"/>
      <c r="X73" s="873"/>
      <c r="Y73" s="873"/>
      <c r="Z73" s="873"/>
      <c r="AA73" s="873">
        <v>4</v>
      </c>
      <c r="AB73" s="873"/>
      <c r="AC73" s="873"/>
      <c r="AD73" s="873"/>
      <c r="AE73" s="873"/>
      <c r="AF73" s="873">
        <v>4</v>
      </c>
      <c r="AG73" s="873"/>
      <c r="AH73" s="873"/>
      <c r="AI73" s="873"/>
      <c r="AJ73" s="873"/>
      <c r="AK73" s="873">
        <v>1</v>
      </c>
      <c r="AL73" s="873"/>
      <c r="AM73" s="873"/>
      <c r="AN73" s="873"/>
      <c r="AO73" s="873"/>
      <c r="AP73" s="873" t="s">
        <v>575</v>
      </c>
      <c r="AQ73" s="873"/>
      <c r="AR73" s="873"/>
      <c r="AS73" s="873"/>
      <c r="AT73" s="873"/>
      <c r="AU73" s="873" t="s">
        <v>578</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587</v>
      </c>
      <c r="C74" s="916"/>
      <c r="D74" s="916"/>
      <c r="E74" s="916"/>
      <c r="F74" s="916"/>
      <c r="G74" s="916"/>
      <c r="H74" s="916"/>
      <c r="I74" s="916"/>
      <c r="J74" s="916"/>
      <c r="K74" s="916"/>
      <c r="L74" s="916"/>
      <c r="M74" s="916"/>
      <c r="N74" s="916"/>
      <c r="O74" s="916"/>
      <c r="P74" s="917"/>
      <c r="Q74" s="918">
        <v>1507</v>
      </c>
      <c r="R74" s="873"/>
      <c r="S74" s="873"/>
      <c r="T74" s="873"/>
      <c r="U74" s="873"/>
      <c r="V74" s="873">
        <v>1503</v>
      </c>
      <c r="W74" s="873"/>
      <c r="X74" s="873"/>
      <c r="Y74" s="873"/>
      <c r="Z74" s="873"/>
      <c r="AA74" s="873">
        <v>4</v>
      </c>
      <c r="AB74" s="873"/>
      <c r="AC74" s="873"/>
      <c r="AD74" s="873"/>
      <c r="AE74" s="873"/>
      <c r="AF74" s="873">
        <v>4</v>
      </c>
      <c r="AG74" s="873"/>
      <c r="AH74" s="873"/>
      <c r="AI74" s="873"/>
      <c r="AJ74" s="873"/>
      <c r="AK74" s="873">
        <v>1</v>
      </c>
      <c r="AL74" s="873"/>
      <c r="AM74" s="873"/>
      <c r="AN74" s="873"/>
      <c r="AO74" s="873"/>
      <c r="AP74" s="873" t="s">
        <v>575</v>
      </c>
      <c r="AQ74" s="873"/>
      <c r="AR74" s="873"/>
      <c r="AS74" s="873"/>
      <c r="AT74" s="873"/>
      <c r="AU74" s="873" t="s">
        <v>591</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601</v>
      </c>
      <c r="C75" s="916"/>
      <c r="D75" s="916"/>
      <c r="E75" s="916"/>
      <c r="F75" s="916"/>
      <c r="G75" s="916"/>
      <c r="H75" s="916"/>
      <c r="I75" s="916"/>
      <c r="J75" s="916"/>
      <c r="K75" s="916"/>
      <c r="L75" s="916"/>
      <c r="M75" s="916"/>
      <c r="N75" s="916"/>
      <c r="O75" s="916"/>
      <c r="P75" s="917"/>
      <c r="Q75" s="921">
        <v>282568</v>
      </c>
      <c r="R75" s="922"/>
      <c r="S75" s="922"/>
      <c r="T75" s="922"/>
      <c r="U75" s="872"/>
      <c r="V75" s="923">
        <v>273461</v>
      </c>
      <c r="W75" s="922"/>
      <c r="X75" s="922"/>
      <c r="Y75" s="922"/>
      <c r="Z75" s="872"/>
      <c r="AA75" s="923">
        <v>9107</v>
      </c>
      <c r="AB75" s="922"/>
      <c r="AC75" s="922"/>
      <c r="AD75" s="922"/>
      <c r="AE75" s="872"/>
      <c r="AF75" s="923">
        <v>9107</v>
      </c>
      <c r="AG75" s="922"/>
      <c r="AH75" s="922"/>
      <c r="AI75" s="922"/>
      <c r="AJ75" s="872"/>
      <c r="AK75" s="923">
        <v>1429</v>
      </c>
      <c r="AL75" s="922"/>
      <c r="AM75" s="922"/>
      <c r="AN75" s="922"/>
      <c r="AO75" s="872"/>
      <c r="AP75" s="923" t="s">
        <v>581</v>
      </c>
      <c r="AQ75" s="922"/>
      <c r="AR75" s="922"/>
      <c r="AS75" s="922"/>
      <c r="AT75" s="872"/>
      <c r="AU75" s="923" t="s">
        <v>578</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424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9566</v>
      </c>
      <c r="AG88" s="884"/>
      <c r="AH88" s="884"/>
      <c r="AI88" s="884"/>
      <c r="AJ88" s="884"/>
      <c r="AK88" s="881"/>
      <c r="AL88" s="881"/>
      <c r="AM88" s="881"/>
      <c r="AN88" s="881"/>
      <c r="AO88" s="881"/>
      <c r="AP88" s="884">
        <v>342</v>
      </c>
      <c r="AQ88" s="884"/>
      <c r="AR88" s="884"/>
      <c r="AS88" s="884"/>
      <c r="AT88" s="884"/>
      <c r="AU88" s="884" t="s">
        <v>602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t="s">
        <v>603</v>
      </c>
      <c r="CS102" s="892"/>
      <c r="CT102" s="892"/>
      <c r="CU102" s="892"/>
      <c r="CV102" s="935"/>
      <c r="CW102" s="934">
        <v>34</v>
      </c>
      <c r="CX102" s="892"/>
      <c r="CY102" s="892"/>
      <c r="CZ102" s="892"/>
      <c r="DA102" s="935"/>
      <c r="DB102" s="934" t="s">
        <v>603</v>
      </c>
      <c r="DC102" s="892"/>
      <c r="DD102" s="892"/>
      <c r="DE102" s="892"/>
      <c r="DF102" s="935"/>
      <c r="DG102" s="934" t="s">
        <v>604</v>
      </c>
      <c r="DH102" s="892"/>
      <c r="DI102" s="892"/>
      <c r="DJ102" s="892"/>
      <c r="DK102" s="935"/>
      <c r="DL102" s="934">
        <v>173</v>
      </c>
      <c r="DM102" s="892"/>
      <c r="DN102" s="892"/>
      <c r="DO102" s="892"/>
      <c r="DP102" s="935"/>
      <c r="DQ102" s="934">
        <v>156</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433</v>
      </c>
      <c r="AB109" s="937"/>
      <c r="AC109" s="937"/>
      <c r="AD109" s="937"/>
      <c r="AE109" s="938"/>
      <c r="AF109" s="936" t="s">
        <v>305</v>
      </c>
      <c r="AG109" s="937"/>
      <c r="AH109" s="937"/>
      <c r="AI109" s="937"/>
      <c r="AJ109" s="938"/>
      <c r="AK109" s="936" t="s">
        <v>304</v>
      </c>
      <c r="AL109" s="937"/>
      <c r="AM109" s="937"/>
      <c r="AN109" s="937"/>
      <c r="AO109" s="938"/>
      <c r="AP109" s="936" t="s">
        <v>434</v>
      </c>
      <c r="AQ109" s="937"/>
      <c r="AR109" s="937"/>
      <c r="AS109" s="937"/>
      <c r="AT109" s="939"/>
      <c r="AU109" s="956" t="s">
        <v>432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433</v>
      </c>
      <c r="BR109" s="937"/>
      <c r="BS109" s="937"/>
      <c r="BT109" s="937"/>
      <c r="BU109" s="938"/>
      <c r="BV109" s="936" t="s">
        <v>305</v>
      </c>
      <c r="BW109" s="937"/>
      <c r="BX109" s="937"/>
      <c r="BY109" s="937"/>
      <c r="BZ109" s="938"/>
      <c r="CA109" s="936" t="s">
        <v>304</v>
      </c>
      <c r="CB109" s="937"/>
      <c r="CC109" s="937"/>
      <c r="CD109" s="937"/>
      <c r="CE109" s="938"/>
      <c r="CF109" s="957" t="s">
        <v>434</v>
      </c>
      <c r="CG109" s="957"/>
      <c r="CH109" s="957"/>
      <c r="CI109" s="957"/>
      <c r="CJ109" s="957"/>
      <c r="CK109" s="936" t="s">
        <v>435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433</v>
      </c>
      <c r="DH109" s="937"/>
      <c r="DI109" s="937"/>
      <c r="DJ109" s="937"/>
      <c r="DK109" s="938"/>
      <c r="DL109" s="936" t="s">
        <v>305</v>
      </c>
      <c r="DM109" s="937"/>
      <c r="DN109" s="937"/>
      <c r="DO109" s="937"/>
      <c r="DP109" s="938"/>
      <c r="DQ109" s="936" t="s">
        <v>304</v>
      </c>
      <c r="DR109" s="937"/>
      <c r="DS109" s="937"/>
      <c r="DT109" s="937"/>
      <c r="DU109" s="938"/>
      <c r="DV109" s="936" t="s">
        <v>434</v>
      </c>
      <c r="DW109" s="937"/>
      <c r="DX109" s="937"/>
      <c r="DY109" s="937"/>
      <c r="DZ109" s="939"/>
    </row>
    <row r="110" spans="1:131" s="246" customFormat="1" ht="26.25" customHeight="1" x14ac:dyDescent="0.15">
      <c r="A110" s="940" t="s">
        <v>436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1482756</v>
      </c>
      <c r="AB110" s="944"/>
      <c r="AC110" s="944"/>
      <c r="AD110" s="944"/>
      <c r="AE110" s="945"/>
      <c r="AF110" s="946">
        <v>1476998</v>
      </c>
      <c r="AG110" s="944"/>
      <c r="AH110" s="944"/>
      <c r="AI110" s="944"/>
      <c r="AJ110" s="945"/>
      <c r="AK110" s="946">
        <v>1466736</v>
      </c>
      <c r="AL110" s="944"/>
      <c r="AM110" s="944"/>
      <c r="AN110" s="944"/>
      <c r="AO110" s="945"/>
      <c r="AP110" s="947">
        <v>36.1</v>
      </c>
      <c r="AQ110" s="948"/>
      <c r="AR110" s="948"/>
      <c r="AS110" s="948"/>
      <c r="AT110" s="949"/>
      <c r="AU110" s="950" t="s">
        <v>73</v>
      </c>
      <c r="AV110" s="951"/>
      <c r="AW110" s="951"/>
      <c r="AX110" s="951"/>
      <c r="AY110" s="951"/>
      <c r="AZ110" s="992" t="s">
        <v>437</v>
      </c>
      <c r="BA110" s="941"/>
      <c r="BB110" s="941"/>
      <c r="BC110" s="941"/>
      <c r="BD110" s="941"/>
      <c r="BE110" s="941"/>
      <c r="BF110" s="941"/>
      <c r="BG110" s="941"/>
      <c r="BH110" s="941"/>
      <c r="BI110" s="941"/>
      <c r="BJ110" s="941"/>
      <c r="BK110" s="941"/>
      <c r="BL110" s="941"/>
      <c r="BM110" s="941"/>
      <c r="BN110" s="941"/>
      <c r="BO110" s="941"/>
      <c r="BP110" s="942"/>
      <c r="BQ110" s="978">
        <v>9872219</v>
      </c>
      <c r="BR110" s="979"/>
      <c r="BS110" s="979"/>
      <c r="BT110" s="979"/>
      <c r="BU110" s="979"/>
      <c r="BV110" s="979">
        <v>9437755</v>
      </c>
      <c r="BW110" s="979"/>
      <c r="BX110" s="979"/>
      <c r="BY110" s="979"/>
      <c r="BZ110" s="979"/>
      <c r="CA110" s="979">
        <v>9213161</v>
      </c>
      <c r="CB110" s="979"/>
      <c r="CC110" s="979"/>
      <c r="CD110" s="979"/>
      <c r="CE110" s="979"/>
      <c r="CF110" s="993">
        <v>226.5</v>
      </c>
      <c r="CG110" s="994"/>
      <c r="CH110" s="994"/>
      <c r="CI110" s="994"/>
      <c r="CJ110" s="994"/>
      <c r="CK110" s="995" t="s">
        <v>438</v>
      </c>
      <c r="CL110" s="996"/>
      <c r="CM110" s="975" t="s">
        <v>439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440</v>
      </c>
      <c r="DH110" s="979"/>
      <c r="DI110" s="979"/>
      <c r="DJ110" s="979"/>
      <c r="DK110" s="979"/>
      <c r="DL110" s="979" t="s">
        <v>129</v>
      </c>
      <c r="DM110" s="979"/>
      <c r="DN110" s="979"/>
      <c r="DO110" s="979"/>
      <c r="DP110" s="979"/>
      <c r="DQ110" s="979" t="s">
        <v>440</v>
      </c>
      <c r="DR110" s="979"/>
      <c r="DS110" s="979"/>
      <c r="DT110" s="979"/>
      <c r="DU110" s="979"/>
      <c r="DV110" s="980" t="s">
        <v>129</v>
      </c>
      <c r="DW110" s="980"/>
      <c r="DX110" s="980"/>
      <c r="DY110" s="980"/>
      <c r="DZ110" s="981"/>
    </row>
    <row r="111" spans="1:131" s="246" customFormat="1" ht="26.25" customHeight="1" x14ac:dyDescent="0.15">
      <c r="A111" s="982" t="s">
        <v>441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406</v>
      </c>
      <c r="AB111" s="986"/>
      <c r="AC111" s="986"/>
      <c r="AD111" s="986"/>
      <c r="AE111" s="987"/>
      <c r="AF111" s="988" t="s">
        <v>129</v>
      </c>
      <c r="AG111" s="986"/>
      <c r="AH111" s="986"/>
      <c r="AI111" s="986"/>
      <c r="AJ111" s="987"/>
      <c r="AK111" s="988" t="s">
        <v>440</v>
      </c>
      <c r="AL111" s="986"/>
      <c r="AM111" s="986"/>
      <c r="AN111" s="986"/>
      <c r="AO111" s="987"/>
      <c r="AP111" s="989" t="s">
        <v>440</v>
      </c>
      <c r="AQ111" s="990"/>
      <c r="AR111" s="990"/>
      <c r="AS111" s="990"/>
      <c r="AT111" s="991"/>
      <c r="AU111" s="952"/>
      <c r="AV111" s="953"/>
      <c r="AW111" s="953"/>
      <c r="AX111" s="953"/>
      <c r="AY111" s="953"/>
      <c r="AZ111" s="1001" t="s">
        <v>442</v>
      </c>
      <c r="BA111" s="1002"/>
      <c r="BB111" s="1002"/>
      <c r="BC111" s="1002"/>
      <c r="BD111" s="1002"/>
      <c r="BE111" s="1002"/>
      <c r="BF111" s="1002"/>
      <c r="BG111" s="1002"/>
      <c r="BH111" s="1002"/>
      <c r="BI111" s="1002"/>
      <c r="BJ111" s="1002"/>
      <c r="BK111" s="1002"/>
      <c r="BL111" s="1002"/>
      <c r="BM111" s="1002"/>
      <c r="BN111" s="1002"/>
      <c r="BO111" s="1002"/>
      <c r="BP111" s="1003"/>
      <c r="BQ111" s="971">
        <v>1339</v>
      </c>
      <c r="BR111" s="972"/>
      <c r="BS111" s="972"/>
      <c r="BT111" s="972"/>
      <c r="BU111" s="972"/>
      <c r="BV111" s="972">
        <v>1180</v>
      </c>
      <c r="BW111" s="972"/>
      <c r="BX111" s="972"/>
      <c r="BY111" s="972"/>
      <c r="BZ111" s="972"/>
      <c r="CA111" s="972">
        <v>1035</v>
      </c>
      <c r="CB111" s="972"/>
      <c r="CC111" s="972"/>
      <c r="CD111" s="972"/>
      <c r="CE111" s="972"/>
      <c r="CF111" s="966">
        <v>0</v>
      </c>
      <c r="CG111" s="967"/>
      <c r="CH111" s="967"/>
      <c r="CI111" s="967"/>
      <c r="CJ111" s="967"/>
      <c r="CK111" s="997"/>
      <c r="CL111" s="998"/>
      <c r="CM111" s="968" t="s">
        <v>443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440</v>
      </c>
      <c r="DH111" s="972"/>
      <c r="DI111" s="972"/>
      <c r="DJ111" s="972"/>
      <c r="DK111" s="972"/>
      <c r="DL111" s="972" t="s">
        <v>129</v>
      </c>
      <c r="DM111" s="972"/>
      <c r="DN111" s="972"/>
      <c r="DO111" s="972"/>
      <c r="DP111" s="972"/>
      <c r="DQ111" s="972" t="s">
        <v>440</v>
      </c>
      <c r="DR111" s="972"/>
      <c r="DS111" s="972"/>
      <c r="DT111" s="972"/>
      <c r="DU111" s="972"/>
      <c r="DV111" s="973" t="s">
        <v>440</v>
      </c>
      <c r="DW111" s="973"/>
      <c r="DX111" s="973"/>
      <c r="DY111" s="973"/>
      <c r="DZ111" s="974"/>
    </row>
    <row r="112" spans="1:131" s="246" customFormat="1" ht="26.25" customHeight="1" x14ac:dyDescent="0.15">
      <c r="A112" s="1004" t="s">
        <v>444</v>
      </c>
      <c r="B112" s="1005"/>
      <c r="C112" s="1002" t="s">
        <v>445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129</v>
      </c>
      <c r="AB112" s="1011"/>
      <c r="AC112" s="1011"/>
      <c r="AD112" s="1011"/>
      <c r="AE112" s="1012"/>
      <c r="AF112" s="1013" t="s">
        <v>129</v>
      </c>
      <c r="AG112" s="1011"/>
      <c r="AH112" s="1011"/>
      <c r="AI112" s="1011"/>
      <c r="AJ112" s="1012"/>
      <c r="AK112" s="1013" t="s">
        <v>440</v>
      </c>
      <c r="AL112" s="1011"/>
      <c r="AM112" s="1011"/>
      <c r="AN112" s="1011"/>
      <c r="AO112" s="1012"/>
      <c r="AP112" s="1014" t="s">
        <v>129</v>
      </c>
      <c r="AQ112" s="1015"/>
      <c r="AR112" s="1015"/>
      <c r="AS112" s="1015"/>
      <c r="AT112" s="1016"/>
      <c r="AU112" s="952"/>
      <c r="AV112" s="953"/>
      <c r="AW112" s="953"/>
      <c r="AX112" s="953"/>
      <c r="AY112" s="953"/>
      <c r="AZ112" s="1001" t="s">
        <v>446</v>
      </c>
      <c r="BA112" s="1002"/>
      <c r="BB112" s="1002"/>
      <c r="BC112" s="1002"/>
      <c r="BD112" s="1002"/>
      <c r="BE112" s="1002"/>
      <c r="BF112" s="1002"/>
      <c r="BG112" s="1002"/>
      <c r="BH112" s="1002"/>
      <c r="BI112" s="1002"/>
      <c r="BJ112" s="1002"/>
      <c r="BK112" s="1002"/>
      <c r="BL112" s="1002"/>
      <c r="BM112" s="1002"/>
      <c r="BN112" s="1002"/>
      <c r="BO112" s="1002"/>
      <c r="BP112" s="1003"/>
      <c r="BQ112" s="971">
        <v>855117</v>
      </c>
      <c r="BR112" s="972"/>
      <c r="BS112" s="972"/>
      <c r="BT112" s="972"/>
      <c r="BU112" s="972"/>
      <c r="BV112" s="972">
        <v>967742</v>
      </c>
      <c r="BW112" s="972"/>
      <c r="BX112" s="972"/>
      <c r="BY112" s="972"/>
      <c r="BZ112" s="972"/>
      <c r="CA112" s="972">
        <v>930786</v>
      </c>
      <c r="CB112" s="972"/>
      <c r="CC112" s="972"/>
      <c r="CD112" s="972"/>
      <c r="CE112" s="972"/>
      <c r="CF112" s="966">
        <v>22.9</v>
      </c>
      <c r="CG112" s="967"/>
      <c r="CH112" s="967"/>
      <c r="CI112" s="967"/>
      <c r="CJ112" s="967"/>
      <c r="CK112" s="997"/>
      <c r="CL112" s="998"/>
      <c r="CM112" s="968" t="s">
        <v>447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129</v>
      </c>
      <c r="DH112" s="972"/>
      <c r="DI112" s="972"/>
      <c r="DJ112" s="972"/>
      <c r="DK112" s="972"/>
      <c r="DL112" s="972" t="s">
        <v>129</v>
      </c>
      <c r="DM112" s="972"/>
      <c r="DN112" s="972"/>
      <c r="DO112" s="972"/>
      <c r="DP112" s="972"/>
      <c r="DQ112" s="972" t="s">
        <v>440</v>
      </c>
      <c r="DR112" s="972"/>
      <c r="DS112" s="972"/>
      <c r="DT112" s="972"/>
      <c r="DU112" s="972"/>
      <c r="DV112" s="973" t="s">
        <v>129</v>
      </c>
      <c r="DW112" s="973"/>
      <c r="DX112" s="973"/>
      <c r="DY112" s="973"/>
      <c r="DZ112" s="974"/>
    </row>
    <row r="113" spans="1:130" s="246" customFormat="1" ht="26.25" customHeight="1" x14ac:dyDescent="0.15">
      <c r="A113" s="1006"/>
      <c r="B113" s="1007"/>
      <c r="C113" s="1002" t="s">
        <v>448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48153</v>
      </c>
      <c r="AB113" s="986"/>
      <c r="AC113" s="986"/>
      <c r="AD113" s="986"/>
      <c r="AE113" s="987"/>
      <c r="AF113" s="988">
        <v>70458</v>
      </c>
      <c r="AG113" s="986"/>
      <c r="AH113" s="986"/>
      <c r="AI113" s="986"/>
      <c r="AJ113" s="987"/>
      <c r="AK113" s="988">
        <v>49839</v>
      </c>
      <c r="AL113" s="986"/>
      <c r="AM113" s="986"/>
      <c r="AN113" s="986"/>
      <c r="AO113" s="987"/>
      <c r="AP113" s="989">
        <v>1.2</v>
      </c>
      <c r="AQ113" s="990"/>
      <c r="AR113" s="990"/>
      <c r="AS113" s="990"/>
      <c r="AT113" s="991"/>
      <c r="AU113" s="952"/>
      <c r="AV113" s="953"/>
      <c r="AW113" s="953"/>
      <c r="AX113" s="953"/>
      <c r="AY113" s="953"/>
      <c r="AZ113" s="1001" t="s">
        <v>449</v>
      </c>
      <c r="BA113" s="1002"/>
      <c r="BB113" s="1002"/>
      <c r="BC113" s="1002"/>
      <c r="BD113" s="1002"/>
      <c r="BE113" s="1002"/>
      <c r="BF113" s="1002"/>
      <c r="BG113" s="1002"/>
      <c r="BH113" s="1002"/>
      <c r="BI113" s="1002"/>
      <c r="BJ113" s="1002"/>
      <c r="BK113" s="1002"/>
      <c r="BL113" s="1002"/>
      <c r="BM113" s="1002"/>
      <c r="BN113" s="1002"/>
      <c r="BO113" s="1002"/>
      <c r="BP113" s="1003"/>
      <c r="BQ113" s="971" t="s">
        <v>440</v>
      </c>
      <c r="BR113" s="972"/>
      <c r="BS113" s="972"/>
      <c r="BT113" s="972"/>
      <c r="BU113" s="972"/>
      <c r="BV113" s="972" t="s">
        <v>129</v>
      </c>
      <c r="BW113" s="972"/>
      <c r="BX113" s="972"/>
      <c r="BY113" s="972"/>
      <c r="BZ113" s="972"/>
      <c r="CA113" s="972" t="s">
        <v>129</v>
      </c>
      <c r="CB113" s="972"/>
      <c r="CC113" s="972"/>
      <c r="CD113" s="972"/>
      <c r="CE113" s="972"/>
      <c r="CF113" s="966" t="s">
        <v>129</v>
      </c>
      <c r="CG113" s="967"/>
      <c r="CH113" s="967"/>
      <c r="CI113" s="967"/>
      <c r="CJ113" s="967"/>
      <c r="CK113" s="997"/>
      <c r="CL113" s="998"/>
      <c r="CM113" s="968" t="s">
        <v>450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129</v>
      </c>
      <c r="DH113" s="1011"/>
      <c r="DI113" s="1011"/>
      <c r="DJ113" s="1011"/>
      <c r="DK113" s="1012"/>
      <c r="DL113" s="1013" t="s">
        <v>129</v>
      </c>
      <c r="DM113" s="1011"/>
      <c r="DN113" s="1011"/>
      <c r="DO113" s="1011"/>
      <c r="DP113" s="1012"/>
      <c r="DQ113" s="1013" t="s">
        <v>129</v>
      </c>
      <c r="DR113" s="1011"/>
      <c r="DS113" s="1011"/>
      <c r="DT113" s="1011"/>
      <c r="DU113" s="1012"/>
      <c r="DV113" s="1014" t="s">
        <v>129</v>
      </c>
      <c r="DW113" s="1015"/>
      <c r="DX113" s="1015"/>
      <c r="DY113" s="1015"/>
      <c r="DZ113" s="1016"/>
    </row>
    <row r="114" spans="1:130" s="246" customFormat="1" ht="26.25" customHeight="1" x14ac:dyDescent="0.15">
      <c r="A114" s="1006"/>
      <c r="B114" s="1007"/>
      <c r="C114" s="1002" t="s">
        <v>451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440</v>
      </c>
      <c r="AB114" s="1011"/>
      <c r="AC114" s="1011"/>
      <c r="AD114" s="1011"/>
      <c r="AE114" s="1012"/>
      <c r="AF114" s="1013" t="s">
        <v>129</v>
      </c>
      <c r="AG114" s="1011"/>
      <c r="AH114" s="1011"/>
      <c r="AI114" s="1011"/>
      <c r="AJ114" s="1012"/>
      <c r="AK114" s="1013" t="s">
        <v>406</v>
      </c>
      <c r="AL114" s="1011"/>
      <c r="AM114" s="1011"/>
      <c r="AN114" s="1011"/>
      <c r="AO114" s="1012"/>
      <c r="AP114" s="1014" t="s">
        <v>440</v>
      </c>
      <c r="AQ114" s="1015"/>
      <c r="AR114" s="1015"/>
      <c r="AS114" s="1015"/>
      <c r="AT114" s="1016"/>
      <c r="AU114" s="952"/>
      <c r="AV114" s="953"/>
      <c r="AW114" s="953"/>
      <c r="AX114" s="953"/>
      <c r="AY114" s="953"/>
      <c r="AZ114" s="1001" t="s">
        <v>452</v>
      </c>
      <c r="BA114" s="1002"/>
      <c r="BB114" s="1002"/>
      <c r="BC114" s="1002"/>
      <c r="BD114" s="1002"/>
      <c r="BE114" s="1002"/>
      <c r="BF114" s="1002"/>
      <c r="BG114" s="1002"/>
      <c r="BH114" s="1002"/>
      <c r="BI114" s="1002"/>
      <c r="BJ114" s="1002"/>
      <c r="BK114" s="1002"/>
      <c r="BL114" s="1002"/>
      <c r="BM114" s="1002"/>
      <c r="BN114" s="1002"/>
      <c r="BO114" s="1002"/>
      <c r="BP114" s="1003"/>
      <c r="BQ114" s="971">
        <v>1206612</v>
      </c>
      <c r="BR114" s="972"/>
      <c r="BS114" s="972"/>
      <c r="BT114" s="972"/>
      <c r="BU114" s="972"/>
      <c r="BV114" s="972">
        <v>949717</v>
      </c>
      <c r="BW114" s="972"/>
      <c r="BX114" s="972"/>
      <c r="BY114" s="972"/>
      <c r="BZ114" s="972"/>
      <c r="CA114" s="972">
        <v>962316</v>
      </c>
      <c r="CB114" s="972"/>
      <c r="CC114" s="972"/>
      <c r="CD114" s="972"/>
      <c r="CE114" s="972"/>
      <c r="CF114" s="966">
        <v>23.7</v>
      </c>
      <c r="CG114" s="967"/>
      <c r="CH114" s="967"/>
      <c r="CI114" s="967"/>
      <c r="CJ114" s="967"/>
      <c r="CK114" s="997"/>
      <c r="CL114" s="998"/>
      <c r="CM114" s="968" t="s">
        <v>453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129</v>
      </c>
      <c r="DM114" s="1011"/>
      <c r="DN114" s="1011"/>
      <c r="DO114" s="1011"/>
      <c r="DP114" s="1012"/>
      <c r="DQ114" s="1013" t="s">
        <v>440</v>
      </c>
      <c r="DR114" s="1011"/>
      <c r="DS114" s="1011"/>
      <c r="DT114" s="1011"/>
      <c r="DU114" s="1012"/>
      <c r="DV114" s="1014" t="s">
        <v>129</v>
      </c>
      <c r="DW114" s="1015"/>
      <c r="DX114" s="1015"/>
      <c r="DY114" s="1015"/>
      <c r="DZ114" s="1016"/>
    </row>
    <row r="115" spans="1:130" s="246" customFormat="1" ht="26.25" customHeight="1" x14ac:dyDescent="0.15">
      <c r="A115" s="1006"/>
      <c r="B115" s="1007"/>
      <c r="C115" s="1002" t="s">
        <v>454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173</v>
      </c>
      <c r="AB115" s="986"/>
      <c r="AC115" s="986"/>
      <c r="AD115" s="986"/>
      <c r="AE115" s="987"/>
      <c r="AF115" s="988">
        <v>158</v>
      </c>
      <c r="AG115" s="986"/>
      <c r="AH115" s="986"/>
      <c r="AI115" s="986"/>
      <c r="AJ115" s="987"/>
      <c r="AK115" s="988">
        <v>145</v>
      </c>
      <c r="AL115" s="986"/>
      <c r="AM115" s="986"/>
      <c r="AN115" s="986"/>
      <c r="AO115" s="987"/>
      <c r="AP115" s="989">
        <v>0</v>
      </c>
      <c r="AQ115" s="990"/>
      <c r="AR115" s="990"/>
      <c r="AS115" s="990"/>
      <c r="AT115" s="991"/>
      <c r="AU115" s="952"/>
      <c r="AV115" s="953"/>
      <c r="AW115" s="953"/>
      <c r="AX115" s="953"/>
      <c r="AY115" s="953"/>
      <c r="AZ115" s="1001" t="s">
        <v>455</v>
      </c>
      <c r="BA115" s="1002"/>
      <c r="BB115" s="1002"/>
      <c r="BC115" s="1002"/>
      <c r="BD115" s="1002"/>
      <c r="BE115" s="1002"/>
      <c r="BF115" s="1002"/>
      <c r="BG115" s="1002"/>
      <c r="BH115" s="1002"/>
      <c r="BI115" s="1002"/>
      <c r="BJ115" s="1002"/>
      <c r="BK115" s="1002"/>
      <c r="BL115" s="1002"/>
      <c r="BM115" s="1002"/>
      <c r="BN115" s="1002"/>
      <c r="BO115" s="1002"/>
      <c r="BP115" s="1003"/>
      <c r="BQ115" s="971">
        <v>157344</v>
      </c>
      <c r="BR115" s="972"/>
      <c r="BS115" s="972"/>
      <c r="BT115" s="972"/>
      <c r="BU115" s="972"/>
      <c r="BV115" s="972">
        <v>161242</v>
      </c>
      <c r="BW115" s="972"/>
      <c r="BX115" s="972"/>
      <c r="BY115" s="972"/>
      <c r="BZ115" s="972"/>
      <c r="CA115" s="972">
        <v>155939</v>
      </c>
      <c r="CB115" s="972"/>
      <c r="CC115" s="972"/>
      <c r="CD115" s="972"/>
      <c r="CE115" s="972"/>
      <c r="CF115" s="966">
        <v>3.8</v>
      </c>
      <c r="CG115" s="967"/>
      <c r="CH115" s="967"/>
      <c r="CI115" s="967"/>
      <c r="CJ115" s="967"/>
      <c r="CK115" s="997"/>
      <c r="CL115" s="998"/>
      <c r="CM115" s="1001" t="s">
        <v>456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440</v>
      </c>
      <c r="DH115" s="1011"/>
      <c r="DI115" s="1011"/>
      <c r="DJ115" s="1011"/>
      <c r="DK115" s="1012"/>
      <c r="DL115" s="1013" t="s">
        <v>129</v>
      </c>
      <c r="DM115" s="1011"/>
      <c r="DN115" s="1011"/>
      <c r="DO115" s="1011"/>
      <c r="DP115" s="1012"/>
      <c r="DQ115" s="1013" t="s">
        <v>440</v>
      </c>
      <c r="DR115" s="1011"/>
      <c r="DS115" s="1011"/>
      <c r="DT115" s="1011"/>
      <c r="DU115" s="1012"/>
      <c r="DV115" s="1014" t="s">
        <v>440</v>
      </c>
      <c r="DW115" s="1015"/>
      <c r="DX115" s="1015"/>
      <c r="DY115" s="1015"/>
      <c r="DZ115" s="1016"/>
    </row>
    <row r="116" spans="1:130" s="246" customFormat="1" ht="26.25" customHeight="1" x14ac:dyDescent="0.15">
      <c r="A116" s="1008"/>
      <c r="B116" s="1009"/>
      <c r="C116" s="1017" t="s">
        <v>457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308</v>
      </c>
      <c r="AB116" s="1011"/>
      <c r="AC116" s="1011"/>
      <c r="AD116" s="1011"/>
      <c r="AE116" s="1012"/>
      <c r="AF116" s="1013">
        <v>208</v>
      </c>
      <c r="AG116" s="1011"/>
      <c r="AH116" s="1011"/>
      <c r="AI116" s="1011"/>
      <c r="AJ116" s="1012"/>
      <c r="AK116" s="1013">
        <v>231</v>
      </c>
      <c r="AL116" s="1011"/>
      <c r="AM116" s="1011"/>
      <c r="AN116" s="1011"/>
      <c r="AO116" s="1012"/>
      <c r="AP116" s="1014">
        <v>0</v>
      </c>
      <c r="AQ116" s="1015"/>
      <c r="AR116" s="1015"/>
      <c r="AS116" s="1015"/>
      <c r="AT116" s="1016"/>
      <c r="AU116" s="952"/>
      <c r="AV116" s="953"/>
      <c r="AW116" s="953"/>
      <c r="AX116" s="953"/>
      <c r="AY116" s="953"/>
      <c r="AZ116" s="1019" t="s">
        <v>458</v>
      </c>
      <c r="BA116" s="1020"/>
      <c r="BB116" s="1020"/>
      <c r="BC116" s="1020"/>
      <c r="BD116" s="1020"/>
      <c r="BE116" s="1020"/>
      <c r="BF116" s="1020"/>
      <c r="BG116" s="1020"/>
      <c r="BH116" s="1020"/>
      <c r="BI116" s="1020"/>
      <c r="BJ116" s="1020"/>
      <c r="BK116" s="1020"/>
      <c r="BL116" s="1020"/>
      <c r="BM116" s="1020"/>
      <c r="BN116" s="1020"/>
      <c r="BO116" s="1020"/>
      <c r="BP116" s="1021"/>
      <c r="BQ116" s="971" t="s">
        <v>129</v>
      </c>
      <c r="BR116" s="972"/>
      <c r="BS116" s="972"/>
      <c r="BT116" s="972"/>
      <c r="BU116" s="972"/>
      <c r="BV116" s="972" t="s">
        <v>440</v>
      </c>
      <c r="BW116" s="972"/>
      <c r="BX116" s="972"/>
      <c r="BY116" s="972"/>
      <c r="BZ116" s="972"/>
      <c r="CA116" s="972" t="s">
        <v>440</v>
      </c>
      <c r="CB116" s="972"/>
      <c r="CC116" s="972"/>
      <c r="CD116" s="972"/>
      <c r="CE116" s="972"/>
      <c r="CF116" s="966" t="s">
        <v>129</v>
      </c>
      <c r="CG116" s="967"/>
      <c r="CH116" s="967"/>
      <c r="CI116" s="967"/>
      <c r="CJ116" s="967"/>
      <c r="CK116" s="997"/>
      <c r="CL116" s="998"/>
      <c r="CM116" s="968" t="s">
        <v>459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129</v>
      </c>
      <c r="DH116" s="1011"/>
      <c r="DI116" s="1011"/>
      <c r="DJ116" s="1011"/>
      <c r="DK116" s="1012"/>
      <c r="DL116" s="1013" t="s">
        <v>440</v>
      </c>
      <c r="DM116" s="1011"/>
      <c r="DN116" s="1011"/>
      <c r="DO116" s="1011"/>
      <c r="DP116" s="1012"/>
      <c r="DQ116" s="1013" t="s">
        <v>129</v>
      </c>
      <c r="DR116" s="1011"/>
      <c r="DS116" s="1011"/>
      <c r="DT116" s="1011"/>
      <c r="DU116" s="1012"/>
      <c r="DV116" s="1014" t="s">
        <v>440</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460</v>
      </c>
      <c r="Z117" s="938"/>
      <c r="AA117" s="1028">
        <v>1531390</v>
      </c>
      <c r="AB117" s="1029"/>
      <c r="AC117" s="1029"/>
      <c r="AD117" s="1029"/>
      <c r="AE117" s="1030"/>
      <c r="AF117" s="1031">
        <v>1547822</v>
      </c>
      <c r="AG117" s="1029"/>
      <c r="AH117" s="1029"/>
      <c r="AI117" s="1029"/>
      <c r="AJ117" s="1030"/>
      <c r="AK117" s="1031">
        <v>1516951</v>
      </c>
      <c r="AL117" s="1029"/>
      <c r="AM117" s="1029"/>
      <c r="AN117" s="1029"/>
      <c r="AO117" s="1030"/>
      <c r="AP117" s="1032"/>
      <c r="AQ117" s="1033"/>
      <c r="AR117" s="1033"/>
      <c r="AS117" s="1033"/>
      <c r="AT117" s="1034"/>
      <c r="AU117" s="952"/>
      <c r="AV117" s="953"/>
      <c r="AW117" s="953"/>
      <c r="AX117" s="953"/>
      <c r="AY117" s="953"/>
      <c r="AZ117" s="1019" t="s">
        <v>461</v>
      </c>
      <c r="BA117" s="1020"/>
      <c r="BB117" s="1020"/>
      <c r="BC117" s="1020"/>
      <c r="BD117" s="1020"/>
      <c r="BE117" s="1020"/>
      <c r="BF117" s="1020"/>
      <c r="BG117" s="1020"/>
      <c r="BH117" s="1020"/>
      <c r="BI117" s="1020"/>
      <c r="BJ117" s="1020"/>
      <c r="BK117" s="1020"/>
      <c r="BL117" s="1020"/>
      <c r="BM117" s="1020"/>
      <c r="BN117" s="1020"/>
      <c r="BO117" s="1020"/>
      <c r="BP117" s="1021"/>
      <c r="BQ117" s="971" t="s">
        <v>129</v>
      </c>
      <c r="BR117" s="972"/>
      <c r="BS117" s="972"/>
      <c r="BT117" s="972"/>
      <c r="BU117" s="972"/>
      <c r="BV117" s="972" t="s">
        <v>129</v>
      </c>
      <c r="BW117" s="972"/>
      <c r="BX117" s="972"/>
      <c r="BY117" s="972"/>
      <c r="BZ117" s="972"/>
      <c r="CA117" s="972" t="s">
        <v>129</v>
      </c>
      <c r="CB117" s="972"/>
      <c r="CC117" s="972"/>
      <c r="CD117" s="972"/>
      <c r="CE117" s="972"/>
      <c r="CF117" s="966" t="s">
        <v>129</v>
      </c>
      <c r="CG117" s="967"/>
      <c r="CH117" s="967"/>
      <c r="CI117" s="967"/>
      <c r="CJ117" s="967"/>
      <c r="CK117" s="997"/>
      <c r="CL117" s="998"/>
      <c r="CM117" s="968" t="s">
        <v>462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129</v>
      </c>
      <c r="DH117" s="1011"/>
      <c r="DI117" s="1011"/>
      <c r="DJ117" s="1011"/>
      <c r="DK117" s="1012"/>
      <c r="DL117" s="1013" t="s">
        <v>129</v>
      </c>
      <c r="DM117" s="1011"/>
      <c r="DN117" s="1011"/>
      <c r="DO117" s="1011"/>
      <c r="DP117" s="1012"/>
      <c r="DQ117" s="1013" t="s">
        <v>129</v>
      </c>
      <c r="DR117" s="1011"/>
      <c r="DS117" s="1011"/>
      <c r="DT117" s="1011"/>
      <c r="DU117" s="1012"/>
      <c r="DV117" s="1014" t="s">
        <v>129</v>
      </c>
      <c r="DW117" s="1015"/>
      <c r="DX117" s="1015"/>
      <c r="DY117" s="1015"/>
      <c r="DZ117" s="1016"/>
    </row>
    <row r="118" spans="1:130" s="246" customFormat="1" ht="26.25" customHeight="1" x14ac:dyDescent="0.15">
      <c r="A118" s="956" t="s">
        <v>435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433</v>
      </c>
      <c r="AB118" s="937"/>
      <c r="AC118" s="937"/>
      <c r="AD118" s="937"/>
      <c r="AE118" s="938"/>
      <c r="AF118" s="936" t="s">
        <v>305</v>
      </c>
      <c r="AG118" s="937"/>
      <c r="AH118" s="937"/>
      <c r="AI118" s="937"/>
      <c r="AJ118" s="938"/>
      <c r="AK118" s="936" t="s">
        <v>304</v>
      </c>
      <c r="AL118" s="937"/>
      <c r="AM118" s="937"/>
      <c r="AN118" s="937"/>
      <c r="AO118" s="938"/>
      <c r="AP118" s="1023" t="s">
        <v>434</v>
      </c>
      <c r="AQ118" s="1024"/>
      <c r="AR118" s="1024"/>
      <c r="AS118" s="1024"/>
      <c r="AT118" s="1025"/>
      <c r="AU118" s="952"/>
      <c r="AV118" s="953"/>
      <c r="AW118" s="953"/>
      <c r="AX118" s="953"/>
      <c r="AY118" s="953"/>
      <c r="AZ118" s="1026" t="s">
        <v>463</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129</v>
      </c>
      <c r="BW118" s="1050"/>
      <c r="BX118" s="1050"/>
      <c r="BY118" s="1050"/>
      <c r="BZ118" s="1050"/>
      <c r="CA118" s="1050" t="s">
        <v>406</v>
      </c>
      <c r="CB118" s="1050"/>
      <c r="CC118" s="1050"/>
      <c r="CD118" s="1050"/>
      <c r="CE118" s="1050"/>
      <c r="CF118" s="966" t="s">
        <v>129</v>
      </c>
      <c r="CG118" s="967"/>
      <c r="CH118" s="967"/>
      <c r="CI118" s="967"/>
      <c r="CJ118" s="967"/>
      <c r="CK118" s="997"/>
      <c r="CL118" s="998"/>
      <c r="CM118" s="968" t="s">
        <v>464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406</v>
      </c>
      <c r="DH118" s="1011"/>
      <c r="DI118" s="1011"/>
      <c r="DJ118" s="1011"/>
      <c r="DK118" s="1012"/>
      <c r="DL118" s="1013" t="s">
        <v>129</v>
      </c>
      <c r="DM118" s="1011"/>
      <c r="DN118" s="1011"/>
      <c r="DO118" s="1011"/>
      <c r="DP118" s="1012"/>
      <c r="DQ118" s="1013" t="s">
        <v>129</v>
      </c>
      <c r="DR118" s="1011"/>
      <c r="DS118" s="1011"/>
      <c r="DT118" s="1011"/>
      <c r="DU118" s="1012"/>
      <c r="DV118" s="1014" t="s">
        <v>129</v>
      </c>
      <c r="DW118" s="1015"/>
      <c r="DX118" s="1015"/>
      <c r="DY118" s="1015"/>
      <c r="DZ118" s="1016"/>
    </row>
    <row r="119" spans="1:130" s="246" customFormat="1" ht="26.25" customHeight="1" x14ac:dyDescent="0.15">
      <c r="A119" s="1110" t="s">
        <v>438</v>
      </c>
      <c r="B119" s="996"/>
      <c r="C119" s="975" t="s">
        <v>439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129</v>
      </c>
      <c r="AB119" s="944"/>
      <c r="AC119" s="944"/>
      <c r="AD119" s="944"/>
      <c r="AE119" s="945"/>
      <c r="AF119" s="946" t="s">
        <v>406</v>
      </c>
      <c r="AG119" s="944"/>
      <c r="AH119" s="944"/>
      <c r="AI119" s="944"/>
      <c r="AJ119" s="945"/>
      <c r="AK119" s="946" t="s">
        <v>406</v>
      </c>
      <c r="AL119" s="944"/>
      <c r="AM119" s="944"/>
      <c r="AN119" s="944"/>
      <c r="AO119" s="945"/>
      <c r="AP119" s="947" t="s">
        <v>406</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465</v>
      </c>
      <c r="BP119" s="1058"/>
      <c r="BQ119" s="1049">
        <v>12092631</v>
      </c>
      <c r="BR119" s="1050"/>
      <c r="BS119" s="1050"/>
      <c r="BT119" s="1050"/>
      <c r="BU119" s="1050"/>
      <c r="BV119" s="1050">
        <v>11517636</v>
      </c>
      <c r="BW119" s="1050"/>
      <c r="BX119" s="1050"/>
      <c r="BY119" s="1050"/>
      <c r="BZ119" s="1050"/>
      <c r="CA119" s="1050">
        <v>11263237</v>
      </c>
      <c r="CB119" s="1050"/>
      <c r="CC119" s="1050"/>
      <c r="CD119" s="1050"/>
      <c r="CE119" s="1050"/>
      <c r="CF119" s="1051"/>
      <c r="CG119" s="1052"/>
      <c r="CH119" s="1052"/>
      <c r="CI119" s="1052"/>
      <c r="CJ119" s="1053"/>
      <c r="CK119" s="999"/>
      <c r="CL119" s="1000"/>
      <c r="CM119" s="1054" t="s">
        <v>466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1339</v>
      </c>
      <c r="DH119" s="1036"/>
      <c r="DI119" s="1036"/>
      <c r="DJ119" s="1036"/>
      <c r="DK119" s="1037"/>
      <c r="DL119" s="1035">
        <v>1180</v>
      </c>
      <c r="DM119" s="1036"/>
      <c r="DN119" s="1036"/>
      <c r="DO119" s="1036"/>
      <c r="DP119" s="1037"/>
      <c r="DQ119" s="1035">
        <v>1035</v>
      </c>
      <c r="DR119" s="1036"/>
      <c r="DS119" s="1036"/>
      <c r="DT119" s="1036"/>
      <c r="DU119" s="1037"/>
      <c r="DV119" s="1038">
        <v>0</v>
      </c>
      <c r="DW119" s="1039"/>
      <c r="DX119" s="1039"/>
      <c r="DY119" s="1039"/>
      <c r="DZ119" s="1040"/>
    </row>
    <row r="120" spans="1:130" s="246" customFormat="1" ht="26.25" customHeight="1" x14ac:dyDescent="0.15">
      <c r="A120" s="1111"/>
      <c r="B120" s="998"/>
      <c r="C120" s="968" t="s">
        <v>443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129</v>
      </c>
      <c r="AB120" s="1011"/>
      <c r="AC120" s="1011"/>
      <c r="AD120" s="1011"/>
      <c r="AE120" s="1012"/>
      <c r="AF120" s="1013" t="s">
        <v>406</v>
      </c>
      <c r="AG120" s="1011"/>
      <c r="AH120" s="1011"/>
      <c r="AI120" s="1011"/>
      <c r="AJ120" s="1012"/>
      <c r="AK120" s="1013" t="s">
        <v>406</v>
      </c>
      <c r="AL120" s="1011"/>
      <c r="AM120" s="1011"/>
      <c r="AN120" s="1011"/>
      <c r="AO120" s="1012"/>
      <c r="AP120" s="1014" t="s">
        <v>406</v>
      </c>
      <c r="AQ120" s="1015"/>
      <c r="AR120" s="1015"/>
      <c r="AS120" s="1015"/>
      <c r="AT120" s="1016"/>
      <c r="AU120" s="1041" t="s">
        <v>467</v>
      </c>
      <c r="AV120" s="1042"/>
      <c r="AW120" s="1042"/>
      <c r="AX120" s="1042"/>
      <c r="AY120" s="1043"/>
      <c r="AZ120" s="992" t="s">
        <v>468</v>
      </c>
      <c r="BA120" s="941"/>
      <c r="BB120" s="941"/>
      <c r="BC120" s="941"/>
      <c r="BD120" s="941"/>
      <c r="BE120" s="941"/>
      <c r="BF120" s="941"/>
      <c r="BG120" s="941"/>
      <c r="BH120" s="941"/>
      <c r="BI120" s="941"/>
      <c r="BJ120" s="941"/>
      <c r="BK120" s="941"/>
      <c r="BL120" s="941"/>
      <c r="BM120" s="941"/>
      <c r="BN120" s="941"/>
      <c r="BO120" s="941"/>
      <c r="BP120" s="942"/>
      <c r="BQ120" s="978">
        <v>2020288</v>
      </c>
      <c r="BR120" s="979"/>
      <c r="BS120" s="979"/>
      <c r="BT120" s="979"/>
      <c r="BU120" s="979"/>
      <c r="BV120" s="979">
        <v>2040821</v>
      </c>
      <c r="BW120" s="979"/>
      <c r="BX120" s="979"/>
      <c r="BY120" s="979"/>
      <c r="BZ120" s="979"/>
      <c r="CA120" s="979">
        <v>2211731</v>
      </c>
      <c r="CB120" s="979"/>
      <c r="CC120" s="979"/>
      <c r="CD120" s="979"/>
      <c r="CE120" s="979"/>
      <c r="CF120" s="993">
        <v>54.4</v>
      </c>
      <c r="CG120" s="994"/>
      <c r="CH120" s="994"/>
      <c r="CI120" s="994"/>
      <c r="CJ120" s="994"/>
      <c r="CK120" s="1059" t="s">
        <v>469</v>
      </c>
      <c r="CL120" s="1060"/>
      <c r="CM120" s="1060"/>
      <c r="CN120" s="1060"/>
      <c r="CO120" s="1061"/>
      <c r="CP120" s="1067" t="s">
        <v>470</v>
      </c>
      <c r="CQ120" s="1068"/>
      <c r="CR120" s="1068"/>
      <c r="CS120" s="1068"/>
      <c r="CT120" s="1068"/>
      <c r="CU120" s="1068"/>
      <c r="CV120" s="1068"/>
      <c r="CW120" s="1068"/>
      <c r="CX120" s="1068"/>
      <c r="CY120" s="1068"/>
      <c r="CZ120" s="1068"/>
      <c r="DA120" s="1068"/>
      <c r="DB120" s="1068"/>
      <c r="DC120" s="1068"/>
      <c r="DD120" s="1068"/>
      <c r="DE120" s="1068"/>
      <c r="DF120" s="1069"/>
      <c r="DG120" s="978">
        <v>715762</v>
      </c>
      <c r="DH120" s="979"/>
      <c r="DI120" s="979"/>
      <c r="DJ120" s="979"/>
      <c r="DK120" s="979"/>
      <c r="DL120" s="979">
        <v>843497</v>
      </c>
      <c r="DM120" s="979"/>
      <c r="DN120" s="979"/>
      <c r="DO120" s="979"/>
      <c r="DP120" s="979"/>
      <c r="DQ120" s="979">
        <v>802947</v>
      </c>
      <c r="DR120" s="979"/>
      <c r="DS120" s="979"/>
      <c r="DT120" s="979"/>
      <c r="DU120" s="979"/>
      <c r="DV120" s="980">
        <v>19.7</v>
      </c>
      <c r="DW120" s="980"/>
      <c r="DX120" s="980"/>
      <c r="DY120" s="980"/>
      <c r="DZ120" s="981"/>
    </row>
    <row r="121" spans="1:130" s="246" customFormat="1" ht="26.25" customHeight="1" x14ac:dyDescent="0.15">
      <c r="A121" s="1111"/>
      <c r="B121" s="998"/>
      <c r="C121" s="1019" t="s">
        <v>471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129</v>
      </c>
      <c r="AB121" s="1011"/>
      <c r="AC121" s="1011"/>
      <c r="AD121" s="1011"/>
      <c r="AE121" s="1012"/>
      <c r="AF121" s="1013" t="s">
        <v>406</v>
      </c>
      <c r="AG121" s="1011"/>
      <c r="AH121" s="1011"/>
      <c r="AI121" s="1011"/>
      <c r="AJ121" s="1012"/>
      <c r="AK121" s="1013" t="s">
        <v>406</v>
      </c>
      <c r="AL121" s="1011"/>
      <c r="AM121" s="1011"/>
      <c r="AN121" s="1011"/>
      <c r="AO121" s="1012"/>
      <c r="AP121" s="1014" t="s">
        <v>129</v>
      </c>
      <c r="AQ121" s="1015"/>
      <c r="AR121" s="1015"/>
      <c r="AS121" s="1015"/>
      <c r="AT121" s="1016"/>
      <c r="AU121" s="1044"/>
      <c r="AV121" s="1045"/>
      <c r="AW121" s="1045"/>
      <c r="AX121" s="1045"/>
      <c r="AY121" s="1046"/>
      <c r="AZ121" s="1001" t="s">
        <v>472</v>
      </c>
      <c r="BA121" s="1002"/>
      <c r="BB121" s="1002"/>
      <c r="BC121" s="1002"/>
      <c r="BD121" s="1002"/>
      <c r="BE121" s="1002"/>
      <c r="BF121" s="1002"/>
      <c r="BG121" s="1002"/>
      <c r="BH121" s="1002"/>
      <c r="BI121" s="1002"/>
      <c r="BJ121" s="1002"/>
      <c r="BK121" s="1002"/>
      <c r="BL121" s="1002"/>
      <c r="BM121" s="1002"/>
      <c r="BN121" s="1002"/>
      <c r="BO121" s="1002"/>
      <c r="BP121" s="1003"/>
      <c r="BQ121" s="971">
        <v>486624</v>
      </c>
      <c r="BR121" s="972"/>
      <c r="BS121" s="972"/>
      <c r="BT121" s="972"/>
      <c r="BU121" s="972"/>
      <c r="BV121" s="972">
        <v>438784</v>
      </c>
      <c r="BW121" s="972"/>
      <c r="BX121" s="972"/>
      <c r="BY121" s="972"/>
      <c r="BZ121" s="972"/>
      <c r="CA121" s="972">
        <v>389753</v>
      </c>
      <c r="CB121" s="972"/>
      <c r="CC121" s="972"/>
      <c r="CD121" s="972"/>
      <c r="CE121" s="972"/>
      <c r="CF121" s="966">
        <v>9.6</v>
      </c>
      <c r="CG121" s="967"/>
      <c r="CH121" s="967"/>
      <c r="CI121" s="967"/>
      <c r="CJ121" s="967"/>
      <c r="CK121" s="1062"/>
      <c r="CL121" s="1063"/>
      <c r="CM121" s="1063"/>
      <c r="CN121" s="1063"/>
      <c r="CO121" s="1064"/>
      <c r="CP121" s="1072" t="s">
        <v>412</v>
      </c>
      <c r="CQ121" s="1073"/>
      <c r="CR121" s="1073"/>
      <c r="CS121" s="1073"/>
      <c r="CT121" s="1073"/>
      <c r="CU121" s="1073"/>
      <c r="CV121" s="1073"/>
      <c r="CW121" s="1073"/>
      <c r="CX121" s="1073"/>
      <c r="CY121" s="1073"/>
      <c r="CZ121" s="1073"/>
      <c r="DA121" s="1073"/>
      <c r="DB121" s="1073"/>
      <c r="DC121" s="1073"/>
      <c r="DD121" s="1073"/>
      <c r="DE121" s="1073"/>
      <c r="DF121" s="1074"/>
      <c r="DG121" s="971">
        <v>111587</v>
      </c>
      <c r="DH121" s="972"/>
      <c r="DI121" s="972"/>
      <c r="DJ121" s="972"/>
      <c r="DK121" s="972"/>
      <c r="DL121" s="972">
        <v>103253</v>
      </c>
      <c r="DM121" s="972"/>
      <c r="DN121" s="972"/>
      <c r="DO121" s="972"/>
      <c r="DP121" s="972"/>
      <c r="DQ121" s="972">
        <v>94775</v>
      </c>
      <c r="DR121" s="972"/>
      <c r="DS121" s="972"/>
      <c r="DT121" s="972"/>
      <c r="DU121" s="972"/>
      <c r="DV121" s="973">
        <v>2.2999999999999998</v>
      </c>
      <c r="DW121" s="973"/>
      <c r="DX121" s="973"/>
      <c r="DY121" s="973"/>
      <c r="DZ121" s="974"/>
    </row>
    <row r="122" spans="1:130" s="246" customFormat="1" ht="26.25" customHeight="1" x14ac:dyDescent="0.15">
      <c r="A122" s="1111"/>
      <c r="B122" s="998"/>
      <c r="C122" s="968" t="s">
        <v>453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406</v>
      </c>
      <c r="AB122" s="1011"/>
      <c r="AC122" s="1011"/>
      <c r="AD122" s="1011"/>
      <c r="AE122" s="1012"/>
      <c r="AF122" s="1013" t="s">
        <v>129</v>
      </c>
      <c r="AG122" s="1011"/>
      <c r="AH122" s="1011"/>
      <c r="AI122" s="1011"/>
      <c r="AJ122" s="1012"/>
      <c r="AK122" s="1013" t="s">
        <v>129</v>
      </c>
      <c r="AL122" s="1011"/>
      <c r="AM122" s="1011"/>
      <c r="AN122" s="1011"/>
      <c r="AO122" s="1012"/>
      <c r="AP122" s="1014" t="s">
        <v>129</v>
      </c>
      <c r="AQ122" s="1015"/>
      <c r="AR122" s="1015"/>
      <c r="AS122" s="1015"/>
      <c r="AT122" s="1016"/>
      <c r="AU122" s="1044"/>
      <c r="AV122" s="1045"/>
      <c r="AW122" s="1045"/>
      <c r="AX122" s="1045"/>
      <c r="AY122" s="1046"/>
      <c r="AZ122" s="1026" t="s">
        <v>473</v>
      </c>
      <c r="BA122" s="1017"/>
      <c r="BB122" s="1017"/>
      <c r="BC122" s="1017"/>
      <c r="BD122" s="1017"/>
      <c r="BE122" s="1017"/>
      <c r="BF122" s="1017"/>
      <c r="BG122" s="1017"/>
      <c r="BH122" s="1017"/>
      <c r="BI122" s="1017"/>
      <c r="BJ122" s="1017"/>
      <c r="BK122" s="1017"/>
      <c r="BL122" s="1017"/>
      <c r="BM122" s="1017"/>
      <c r="BN122" s="1017"/>
      <c r="BO122" s="1017"/>
      <c r="BP122" s="1018"/>
      <c r="BQ122" s="1049">
        <v>8103304</v>
      </c>
      <c r="BR122" s="1050"/>
      <c r="BS122" s="1050"/>
      <c r="BT122" s="1050"/>
      <c r="BU122" s="1050"/>
      <c r="BV122" s="1050">
        <v>8045184</v>
      </c>
      <c r="BW122" s="1050"/>
      <c r="BX122" s="1050"/>
      <c r="BY122" s="1050"/>
      <c r="BZ122" s="1050"/>
      <c r="CA122" s="1050">
        <v>7923457</v>
      </c>
      <c r="CB122" s="1050"/>
      <c r="CC122" s="1050"/>
      <c r="CD122" s="1050"/>
      <c r="CE122" s="1050"/>
      <c r="CF122" s="1070">
        <v>194.8</v>
      </c>
      <c r="CG122" s="1071"/>
      <c r="CH122" s="1071"/>
      <c r="CI122" s="1071"/>
      <c r="CJ122" s="1071"/>
      <c r="CK122" s="1062"/>
      <c r="CL122" s="1063"/>
      <c r="CM122" s="1063"/>
      <c r="CN122" s="1063"/>
      <c r="CO122" s="1064"/>
      <c r="CP122" s="1072" t="s">
        <v>408</v>
      </c>
      <c r="CQ122" s="1073"/>
      <c r="CR122" s="1073"/>
      <c r="CS122" s="1073"/>
      <c r="CT122" s="1073"/>
      <c r="CU122" s="1073"/>
      <c r="CV122" s="1073"/>
      <c r="CW122" s="1073"/>
      <c r="CX122" s="1073"/>
      <c r="CY122" s="1073"/>
      <c r="CZ122" s="1073"/>
      <c r="DA122" s="1073"/>
      <c r="DB122" s="1073"/>
      <c r="DC122" s="1073"/>
      <c r="DD122" s="1073"/>
      <c r="DE122" s="1073"/>
      <c r="DF122" s="1074"/>
      <c r="DG122" s="971">
        <v>24980</v>
      </c>
      <c r="DH122" s="972"/>
      <c r="DI122" s="972"/>
      <c r="DJ122" s="972"/>
      <c r="DK122" s="972"/>
      <c r="DL122" s="972">
        <v>16959</v>
      </c>
      <c r="DM122" s="972"/>
      <c r="DN122" s="972"/>
      <c r="DO122" s="972"/>
      <c r="DP122" s="972"/>
      <c r="DQ122" s="972">
        <v>25308</v>
      </c>
      <c r="DR122" s="972"/>
      <c r="DS122" s="972"/>
      <c r="DT122" s="972"/>
      <c r="DU122" s="972"/>
      <c r="DV122" s="973">
        <v>0.6</v>
      </c>
      <c r="DW122" s="973"/>
      <c r="DX122" s="973"/>
      <c r="DY122" s="973"/>
      <c r="DZ122" s="974"/>
    </row>
    <row r="123" spans="1:130" s="246" customFormat="1" ht="26.25" customHeight="1" x14ac:dyDescent="0.15">
      <c r="A123" s="1111"/>
      <c r="B123" s="998"/>
      <c r="C123" s="968" t="s">
        <v>459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129</v>
      </c>
      <c r="AB123" s="1011"/>
      <c r="AC123" s="1011"/>
      <c r="AD123" s="1011"/>
      <c r="AE123" s="1012"/>
      <c r="AF123" s="1013" t="s">
        <v>129</v>
      </c>
      <c r="AG123" s="1011"/>
      <c r="AH123" s="1011"/>
      <c r="AI123" s="1011"/>
      <c r="AJ123" s="1012"/>
      <c r="AK123" s="1013" t="s">
        <v>129</v>
      </c>
      <c r="AL123" s="1011"/>
      <c r="AM123" s="1011"/>
      <c r="AN123" s="1011"/>
      <c r="AO123" s="1012"/>
      <c r="AP123" s="1014" t="s">
        <v>129</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474</v>
      </c>
      <c r="BP123" s="1058"/>
      <c r="BQ123" s="1117">
        <v>10610216</v>
      </c>
      <c r="BR123" s="1118"/>
      <c r="BS123" s="1118"/>
      <c r="BT123" s="1118"/>
      <c r="BU123" s="1118"/>
      <c r="BV123" s="1118">
        <v>10524789</v>
      </c>
      <c r="BW123" s="1118"/>
      <c r="BX123" s="1118"/>
      <c r="BY123" s="1118"/>
      <c r="BZ123" s="1118"/>
      <c r="CA123" s="1118">
        <v>10524941</v>
      </c>
      <c r="CB123" s="1118"/>
      <c r="CC123" s="1118"/>
      <c r="CD123" s="1118"/>
      <c r="CE123" s="1118"/>
      <c r="CF123" s="1051"/>
      <c r="CG123" s="1052"/>
      <c r="CH123" s="1052"/>
      <c r="CI123" s="1052"/>
      <c r="CJ123" s="1053"/>
      <c r="CK123" s="1062"/>
      <c r="CL123" s="1063"/>
      <c r="CM123" s="1063"/>
      <c r="CN123" s="1063"/>
      <c r="CO123" s="1064"/>
      <c r="CP123" s="1072" t="s">
        <v>409</v>
      </c>
      <c r="CQ123" s="1073"/>
      <c r="CR123" s="1073"/>
      <c r="CS123" s="1073"/>
      <c r="CT123" s="1073"/>
      <c r="CU123" s="1073"/>
      <c r="CV123" s="1073"/>
      <c r="CW123" s="1073"/>
      <c r="CX123" s="1073"/>
      <c r="CY123" s="1073"/>
      <c r="CZ123" s="1073"/>
      <c r="DA123" s="1073"/>
      <c r="DB123" s="1073"/>
      <c r="DC123" s="1073"/>
      <c r="DD123" s="1073"/>
      <c r="DE123" s="1073"/>
      <c r="DF123" s="1074"/>
      <c r="DG123" s="1010">
        <v>910</v>
      </c>
      <c r="DH123" s="1011"/>
      <c r="DI123" s="1011"/>
      <c r="DJ123" s="1011"/>
      <c r="DK123" s="1012"/>
      <c r="DL123" s="1013">
        <v>1986</v>
      </c>
      <c r="DM123" s="1011"/>
      <c r="DN123" s="1011"/>
      <c r="DO123" s="1011"/>
      <c r="DP123" s="1012"/>
      <c r="DQ123" s="1013">
        <v>5680</v>
      </c>
      <c r="DR123" s="1011"/>
      <c r="DS123" s="1011"/>
      <c r="DT123" s="1011"/>
      <c r="DU123" s="1012"/>
      <c r="DV123" s="1014">
        <v>0.1</v>
      </c>
      <c r="DW123" s="1015"/>
      <c r="DX123" s="1015"/>
      <c r="DY123" s="1015"/>
      <c r="DZ123" s="1016"/>
    </row>
    <row r="124" spans="1:130" s="246" customFormat="1" ht="26.25" customHeight="1" thickBot="1" x14ac:dyDescent="0.2">
      <c r="A124" s="1111"/>
      <c r="B124" s="998"/>
      <c r="C124" s="968" t="s">
        <v>462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129</v>
      </c>
      <c r="AB124" s="1011"/>
      <c r="AC124" s="1011"/>
      <c r="AD124" s="1011"/>
      <c r="AE124" s="1012"/>
      <c r="AF124" s="1013" t="s">
        <v>129</v>
      </c>
      <c r="AG124" s="1011"/>
      <c r="AH124" s="1011"/>
      <c r="AI124" s="1011"/>
      <c r="AJ124" s="1012"/>
      <c r="AK124" s="1013" t="s">
        <v>406</v>
      </c>
      <c r="AL124" s="1011"/>
      <c r="AM124" s="1011"/>
      <c r="AN124" s="1011"/>
      <c r="AO124" s="1012"/>
      <c r="AP124" s="1014" t="s">
        <v>129</v>
      </c>
      <c r="AQ124" s="1015"/>
      <c r="AR124" s="1015"/>
      <c r="AS124" s="1015"/>
      <c r="AT124" s="1016"/>
      <c r="AU124" s="1113" t="s">
        <v>475</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35.6</v>
      </c>
      <c r="BR124" s="1080"/>
      <c r="BS124" s="1080"/>
      <c r="BT124" s="1080"/>
      <c r="BU124" s="1080"/>
      <c r="BV124" s="1080">
        <v>24.1</v>
      </c>
      <c r="BW124" s="1080"/>
      <c r="BX124" s="1080"/>
      <c r="BY124" s="1080"/>
      <c r="BZ124" s="1080"/>
      <c r="CA124" s="1080">
        <v>18.100000000000001</v>
      </c>
      <c r="CB124" s="1080"/>
      <c r="CC124" s="1080"/>
      <c r="CD124" s="1080"/>
      <c r="CE124" s="1080"/>
      <c r="CF124" s="1081"/>
      <c r="CG124" s="1082"/>
      <c r="CH124" s="1082"/>
      <c r="CI124" s="1082"/>
      <c r="CJ124" s="1083"/>
      <c r="CK124" s="1065"/>
      <c r="CL124" s="1065"/>
      <c r="CM124" s="1065"/>
      <c r="CN124" s="1065"/>
      <c r="CO124" s="1066"/>
      <c r="CP124" s="1072" t="s">
        <v>476</v>
      </c>
      <c r="CQ124" s="1073"/>
      <c r="CR124" s="1073"/>
      <c r="CS124" s="1073"/>
      <c r="CT124" s="1073"/>
      <c r="CU124" s="1073"/>
      <c r="CV124" s="1073"/>
      <c r="CW124" s="1073"/>
      <c r="CX124" s="1073"/>
      <c r="CY124" s="1073"/>
      <c r="CZ124" s="1073"/>
      <c r="DA124" s="1073"/>
      <c r="DB124" s="1073"/>
      <c r="DC124" s="1073"/>
      <c r="DD124" s="1073"/>
      <c r="DE124" s="1073"/>
      <c r="DF124" s="1074"/>
      <c r="DG124" s="1057">
        <v>1878</v>
      </c>
      <c r="DH124" s="1036"/>
      <c r="DI124" s="1036"/>
      <c r="DJ124" s="1036"/>
      <c r="DK124" s="1037"/>
      <c r="DL124" s="1035">
        <v>2047</v>
      </c>
      <c r="DM124" s="1036"/>
      <c r="DN124" s="1036"/>
      <c r="DO124" s="1036"/>
      <c r="DP124" s="1037"/>
      <c r="DQ124" s="1035">
        <v>2076</v>
      </c>
      <c r="DR124" s="1036"/>
      <c r="DS124" s="1036"/>
      <c r="DT124" s="1036"/>
      <c r="DU124" s="1037"/>
      <c r="DV124" s="1038">
        <v>0.1</v>
      </c>
      <c r="DW124" s="1039"/>
      <c r="DX124" s="1039"/>
      <c r="DY124" s="1039"/>
      <c r="DZ124" s="1040"/>
    </row>
    <row r="125" spans="1:130" s="246" customFormat="1" ht="26.25" customHeight="1" x14ac:dyDescent="0.15">
      <c r="A125" s="1111"/>
      <c r="B125" s="998"/>
      <c r="C125" s="968" t="s">
        <v>464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406</v>
      </c>
      <c r="AB125" s="1011"/>
      <c r="AC125" s="1011"/>
      <c r="AD125" s="1011"/>
      <c r="AE125" s="1012"/>
      <c r="AF125" s="1013" t="s">
        <v>129</v>
      </c>
      <c r="AG125" s="1011"/>
      <c r="AH125" s="1011"/>
      <c r="AI125" s="1011"/>
      <c r="AJ125" s="1012"/>
      <c r="AK125" s="1013" t="s">
        <v>129</v>
      </c>
      <c r="AL125" s="1011"/>
      <c r="AM125" s="1011"/>
      <c r="AN125" s="1011"/>
      <c r="AO125" s="1012"/>
      <c r="AP125" s="1014" t="s">
        <v>406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477</v>
      </c>
      <c r="CL125" s="1060"/>
      <c r="CM125" s="1060"/>
      <c r="CN125" s="1060"/>
      <c r="CO125" s="1061"/>
      <c r="CP125" s="992" t="s">
        <v>478</v>
      </c>
      <c r="CQ125" s="941"/>
      <c r="CR125" s="941"/>
      <c r="CS125" s="941"/>
      <c r="CT125" s="941"/>
      <c r="CU125" s="941"/>
      <c r="CV125" s="941"/>
      <c r="CW125" s="941"/>
      <c r="CX125" s="941"/>
      <c r="CY125" s="941"/>
      <c r="CZ125" s="941"/>
      <c r="DA125" s="941"/>
      <c r="DB125" s="941"/>
      <c r="DC125" s="941"/>
      <c r="DD125" s="941"/>
      <c r="DE125" s="941"/>
      <c r="DF125" s="942"/>
      <c r="DG125" s="978" t="s">
        <v>406</v>
      </c>
      <c r="DH125" s="979"/>
      <c r="DI125" s="979"/>
      <c r="DJ125" s="979"/>
      <c r="DK125" s="979"/>
      <c r="DL125" s="979" t="s">
        <v>129</v>
      </c>
      <c r="DM125" s="979"/>
      <c r="DN125" s="979"/>
      <c r="DO125" s="979"/>
      <c r="DP125" s="979"/>
      <c r="DQ125" s="979" t="s">
        <v>406</v>
      </c>
      <c r="DR125" s="979"/>
      <c r="DS125" s="979"/>
      <c r="DT125" s="979"/>
      <c r="DU125" s="979"/>
      <c r="DV125" s="980" t="s">
        <v>129</v>
      </c>
      <c r="DW125" s="980"/>
      <c r="DX125" s="980"/>
      <c r="DY125" s="980"/>
      <c r="DZ125" s="981"/>
    </row>
    <row r="126" spans="1:130" s="246" customFormat="1" ht="26.25" customHeight="1" thickBot="1" x14ac:dyDescent="0.2">
      <c r="A126" s="1111"/>
      <c r="B126" s="998"/>
      <c r="C126" s="968" t="s">
        <v>466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129</v>
      </c>
      <c r="AB126" s="1011"/>
      <c r="AC126" s="1011"/>
      <c r="AD126" s="1011"/>
      <c r="AE126" s="1012"/>
      <c r="AF126" s="1013" t="s">
        <v>129</v>
      </c>
      <c r="AG126" s="1011"/>
      <c r="AH126" s="1011"/>
      <c r="AI126" s="1011"/>
      <c r="AJ126" s="1012"/>
      <c r="AK126" s="1013" t="s">
        <v>129</v>
      </c>
      <c r="AL126" s="1011"/>
      <c r="AM126" s="1011"/>
      <c r="AN126" s="1011"/>
      <c r="AO126" s="1012"/>
      <c r="AP126" s="1014" t="s">
        <v>406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479</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129</v>
      </c>
      <c r="DM126" s="972"/>
      <c r="DN126" s="972"/>
      <c r="DO126" s="972"/>
      <c r="DP126" s="972"/>
      <c r="DQ126" s="972" t="s">
        <v>129</v>
      </c>
      <c r="DR126" s="972"/>
      <c r="DS126" s="972"/>
      <c r="DT126" s="972"/>
      <c r="DU126" s="972"/>
      <c r="DV126" s="973" t="s">
        <v>406</v>
      </c>
      <c r="DW126" s="973"/>
      <c r="DX126" s="973"/>
      <c r="DY126" s="973"/>
      <c r="DZ126" s="974"/>
    </row>
    <row r="127" spans="1:130" s="246" customFormat="1" ht="26.25" customHeight="1" x14ac:dyDescent="0.15">
      <c r="A127" s="1112"/>
      <c r="B127" s="1000"/>
      <c r="C127" s="1054" t="s">
        <v>480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173</v>
      </c>
      <c r="AB127" s="1011"/>
      <c r="AC127" s="1011"/>
      <c r="AD127" s="1011"/>
      <c r="AE127" s="1012"/>
      <c r="AF127" s="1013">
        <v>158</v>
      </c>
      <c r="AG127" s="1011"/>
      <c r="AH127" s="1011"/>
      <c r="AI127" s="1011"/>
      <c r="AJ127" s="1012"/>
      <c r="AK127" s="1013">
        <v>145</v>
      </c>
      <c r="AL127" s="1011"/>
      <c r="AM127" s="1011"/>
      <c r="AN127" s="1011"/>
      <c r="AO127" s="1012"/>
      <c r="AP127" s="1014">
        <v>0</v>
      </c>
      <c r="AQ127" s="1015"/>
      <c r="AR127" s="1015"/>
      <c r="AS127" s="1015"/>
      <c r="AT127" s="1016"/>
      <c r="AU127" s="282"/>
      <c r="AV127" s="282"/>
      <c r="AW127" s="282"/>
      <c r="AX127" s="1084" t="s">
        <v>481</v>
      </c>
      <c r="AY127" s="1085"/>
      <c r="AZ127" s="1085"/>
      <c r="BA127" s="1085"/>
      <c r="BB127" s="1085"/>
      <c r="BC127" s="1085"/>
      <c r="BD127" s="1085"/>
      <c r="BE127" s="1086"/>
      <c r="BF127" s="1087" t="s">
        <v>482</v>
      </c>
      <c r="BG127" s="1085"/>
      <c r="BH127" s="1085"/>
      <c r="BI127" s="1085"/>
      <c r="BJ127" s="1085"/>
      <c r="BK127" s="1085"/>
      <c r="BL127" s="1086"/>
      <c r="BM127" s="1087" t="s">
        <v>483</v>
      </c>
      <c r="BN127" s="1085"/>
      <c r="BO127" s="1085"/>
      <c r="BP127" s="1085"/>
      <c r="BQ127" s="1085"/>
      <c r="BR127" s="1085"/>
      <c r="BS127" s="1086"/>
      <c r="BT127" s="1087" t="s">
        <v>484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485</v>
      </c>
      <c r="CQ127" s="1002"/>
      <c r="CR127" s="1002"/>
      <c r="CS127" s="1002"/>
      <c r="CT127" s="1002"/>
      <c r="CU127" s="1002"/>
      <c r="CV127" s="1002"/>
      <c r="CW127" s="1002"/>
      <c r="CX127" s="1002"/>
      <c r="CY127" s="1002"/>
      <c r="CZ127" s="1002"/>
      <c r="DA127" s="1002"/>
      <c r="DB127" s="1002"/>
      <c r="DC127" s="1002"/>
      <c r="DD127" s="1002"/>
      <c r="DE127" s="1002"/>
      <c r="DF127" s="1003"/>
      <c r="DG127" s="971" t="s">
        <v>406</v>
      </c>
      <c r="DH127" s="972"/>
      <c r="DI127" s="972"/>
      <c r="DJ127" s="972"/>
      <c r="DK127" s="972"/>
      <c r="DL127" s="972" t="s">
        <v>406</v>
      </c>
      <c r="DM127" s="972"/>
      <c r="DN127" s="972"/>
      <c r="DO127" s="972"/>
      <c r="DP127" s="972"/>
      <c r="DQ127" s="972" t="s">
        <v>406</v>
      </c>
      <c r="DR127" s="972"/>
      <c r="DS127" s="972"/>
      <c r="DT127" s="972"/>
      <c r="DU127" s="972"/>
      <c r="DV127" s="973" t="s">
        <v>129</v>
      </c>
      <c r="DW127" s="973"/>
      <c r="DX127" s="973"/>
      <c r="DY127" s="973"/>
      <c r="DZ127" s="974"/>
    </row>
    <row r="128" spans="1:130" s="246" customFormat="1" ht="26.25" customHeight="1" thickBot="1" x14ac:dyDescent="0.2">
      <c r="A128" s="1095" t="s">
        <v>486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487</v>
      </c>
      <c r="X128" s="1097"/>
      <c r="Y128" s="1097"/>
      <c r="Z128" s="1098"/>
      <c r="AA128" s="1099">
        <v>51689</v>
      </c>
      <c r="AB128" s="1100"/>
      <c r="AC128" s="1100"/>
      <c r="AD128" s="1100"/>
      <c r="AE128" s="1101"/>
      <c r="AF128" s="1102">
        <v>50716</v>
      </c>
      <c r="AG128" s="1100"/>
      <c r="AH128" s="1100"/>
      <c r="AI128" s="1100"/>
      <c r="AJ128" s="1101"/>
      <c r="AK128" s="1102">
        <v>49567</v>
      </c>
      <c r="AL128" s="1100"/>
      <c r="AM128" s="1100"/>
      <c r="AN128" s="1100"/>
      <c r="AO128" s="1101"/>
      <c r="AP128" s="1103"/>
      <c r="AQ128" s="1104"/>
      <c r="AR128" s="1104"/>
      <c r="AS128" s="1104"/>
      <c r="AT128" s="1105"/>
      <c r="AU128" s="282"/>
      <c r="AV128" s="282"/>
      <c r="AW128" s="282"/>
      <c r="AX128" s="940" t="s">
        <v>488</v>
      </c>
      <c r="AY128" s="941"/>
      <c r="AZ128" s="941"/>
      <c r="BA128" s="941"/>
      <c r="BB128" s="941"/>
      <c r="BC128" s="941"/>
      <c r="BD128" s="941"/>
      <c r="BE128" s="942"/>
      <c r="BF128" s="1106" t="s">
        <v>406</v>
      </c>
      <c r="BG128" s="1107"/>
      <c r="BH128" s="1107"/>
      <c r="BI128" s="1107"/>
      <c r="BJ128" s="1107"/>
      <c r="BK128" s="1107"/>
      <c r="BL128" s="1108"/>
      <c r="BM128" s="1106">
        <v>14.91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489</v>
      </c>
      <c r="CQ128" s="1089"/>
      <c r="CR128" s="1089"/>
      <c r="CS128" s="1089"/>
      <c r="CT128" s="1089"/>
      <c r="CU128" s="1089"/>
      <c r="CV128" s="1089"/>
      <c r="CW128" s="1089"/>
      <c r="CX128" s="1089"/>
      <c r="CY128" s="1089"/>
      <c r="CZ128" s="1089"/>
      <c r="DA128" s="1089"/>
      <c r="DB128" s="1089"/>
      <c r="DC128" s="1089"/>
      <c r="DD128" s="1089"/>
      <c r="DE128" s="1089"/>
      <c r="DF128" s="1090"/>
      <c r="DG128" s="1091">
        <v>157344</v>
      </c>
      <c r="DH128" s="1092"/>
      <c r="DI128" s="1092"/>
      <c r="DJ128" s="1092"/>
      <c r="DK128" s="1092"/>
      <c r="DL128" s="1092">
        <v>161242</v>
      </c>
      <c r="DM128" s="1092"/>
      <c r="DN128" s="1092"/>
      <c r="DO128" s="1092"/>
      <c r="DP128" s="1092"/>
      <c r="DQ128" s="1092">
        <v>155939</v>
      </c>
      <c r="DR128" s="1092"/>
      <c r="DS128" s="1092"/>
      <c r="DT128" s="1092"/>
      <c r="DU128" s="1092"/>
      <c r="DV128" s="1093">
        <v>3.8</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490</v>
      </c>
      <c r="X129" s="1126"/>
      <c r="Y129" s="1126"/>
      <c r="Z129" s="1127"/>
      <c r="AA129" s="1010">
        <v>5220605</v>
      </c>
      <c r="AB129" s="1011"/>
      <c r="AC129" s="1011"/>
      <c r="AD129" s="1011"/>
      <c r="AE129" s="1012"/>
      <c r="AF129" s="1013">
        <v>5186516</v>
      </c>
      <c r="AG129" s="1011"/>
      <c r="AH129" s="1011"/>
      <c r="AI129" s="1011"/>
      <c r="AJ129" s="1012"/>
      <c r="AK129" s="1013">
        <v>5142227</v>
      </c>
      <c r="AL129" s="1011"/>
      <c r="AM129" s="1011"/>
      <c r="AN129" s="1011"/>
      <c r="AO129" s="1012"/>
      <c r="AP129" s="1128"/>
      <c r="AQ129" s="1129"/>
      <c r="AR129" s="1129"/>
      <c r="AS129" s="1129"/>
      <c r="AT129" s="1130"/>
      <c r="AU129" s="284"/>
      <c r="AV129" s="284"/>
      <c r="AW129" s="284"/>
      <c r="AX129" s="1119" t="s">
        <v>491</v>
      </c>
      <c r="AY129" s="1002"/>
      <c r="AZ129" s="1002"/>
      <c r="BA129" s="1002"/>
      <c r="BB129" s="1002"/>
      <c r="BC129" s="1002"/>
      <c r="BD129" s="1002"/>
      <c r="BE129" s="1003"/>
      <c r="BF129" s="1120" t="s">
        <v>129</v>
      </c>
      <c r="BG129" s="1121"/>
      <c r="BH129" s="1121"/>
      <c r="BI129" s="1121"/>
      <c r="BJ129" s="1121"/>
      <c r="BK129" s="1121"/>
      <c r="BL129" s="1122"/>
      <c r="BM129" s="1120">
        <v>19.91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493</v>
      </c>
      <c r="X130" s="1126"/>
      <c r="Y130" s="1126"/>
      <c r="Z130" s="1127"/>
      <c r="AA130" s="1010">
        <v>1060823</v>
      </c>
      <c r="AB130" s="1011"/>
      <c r="AC130" s="1011"/>
      <c r="AD130" s="1011"/>
      <c r="AE130" s="1012"/>
      <c r="AF130" s="1013">
        <v>1079108</v>
      </c>
      <c r="AG130" s="1011"/>
      <c r="AH130" s="1011"/>
      <c r="AI130" s="1011"/>
      <c r="AJ130" s="1012"/>
      <c r="AK130" s="1013">
        <v>1074954</v>
      </c>
      <c r="AL130" s="1011"/>
      <c r="AM130" s="1011"/>
      <c r="AN130" s="1011"/>
      <c r="AO130" s="1012"/>
      <c r="AP130" s="1128"/>
      <c r="AQ130" s="1129"/>
      <c r="AR130" s="1129"/>
      <c r="AS130" s="1129"/>
      <c r="AT130" s="1130"/>
      <c r="AU130" s="284"/>
      <c r="AV130" s="284"/>
      <c r="AW130" s="284"/>
      <c r="AX130" s="1119" t="s">
        <v>494</v>
      </c>
      <c r="AY130" s="1002"/>
      <c r="AZ130" s="1002"/>
      <c r="BA130" s="1002"/>
      <c r="BB130" s="1002"/>
      <c r="BC130" s="1002"/>
      <c r="BD130" s="1002"/>
      <c r="BE130" s="1003"/>
      <c r="BF130" s="1156">
        <v>9.9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495</v>
      </c>
      <c r="X131" s="1164"/>
      <c r="Y131" s="1164"/>
      <c r="Z131" s="1165"/>
      <c r="AA131" s="1057">
        <v>4159782</v>
      </c>
      <c r="AB131" s="1036"/>
      <c r="AC131" s="1036"/>
      <c r="AD131" s="1036"/>
      <c r="AE131" s="1037"/>
      <c r="AF131" s="1035">
        <v>4107408</v>
      </c>
      <c r="AG131" s="1036"/>
      <c r="AH131" s="1036"/>
      <c r="AI131" s="1036"/>
      <c r="AJ131" s="1037"/>
      <c r="AK131" s="1035">
        <v>4067273</v>
      </c>
      <c r="AL131" s="1036"/>
      <c r="AM131" s="1036"/>
      <c r="AN131" s="1036"/>
      <c r="AO131" s="1037"/>
      <c r="AP131" s="1166"/>
      <c r="AQ131" s="1167"/>
      <c r="AR131" s="1167"/>
      <c r="AS131" s="1167"/>
      <c r="AT131" s="1168"/>
      <c r="AU131" s="284"/>
      <c r="AV131" s="284"/>
      <c r="AW131" s="284"/>
      <c r="AX131" s="1138" t="s">
        <v>496</v>
      </c>
      <c r="AY131" s="1089"/>
      <c r="AZ131" s="1089"/>
      <c r="BA131" s="1089"/>
      <c r="BB131" s="1089"/>
      <c r="BC131" s="1089"/>
      <c r="BD131" s="1089"/>
      <c r="BE131" s="1090"/>
      <c r="BF131" s="1139">
        <v>18.100000000000001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498</v>
      </c>
      <c r="W132" s="1149"/>
      <c r="X132" s="1149"/>
      <c r="Y132" s="1149"/>
      <c r="Z132" s="1150"/>
      <c r="AA132" s="1151">
        <v>10.06971038</v>
      </c>
      <c r="AB132" s="1152"/>
      <c r="AC132" s="1152"/>
      <c r="AD132" s="1152"/>
      <c r="AE132" s="1153"/>
      <c r="AF132" s="1154">
        <v>10.176685640000001</v>
      </c>
      <c r="AG132" s="1152"/>
      <c r="AH132" s="1152"/>
      <c r="AI132" s="1152"/>
      <c r="AJ132" s="1153"/>
      <c r="AK132" s="1154">
        <v>9.6484794600000008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499</v>
      </c>
      <c r="W133" s="1132"/>
      <c r="X133" s="1132"/>
      <c r="Y133" s="1132"/>
      <c r="Z133" s="1133"/>
      <c r="AA133" s="1134">
        <v>10.199999999999999</v>
      </c>
      <c r="AB133" s="1135"/>
      <c r="AC133" s="1135"/>
      <c r="AD133" s="1135"/>
      <c r="AE133" s="1136"/>
      <c r="AF133" s="1134">
        <v>9.9</v>
      </c>
      <c r="AG133" s="1135"/>
      <c r="AH133" s="1135"/>
      <c r="AI133" s="1135"/>
      <c r="AJ133" s="1136"/>
      <c r="AK133" s="1134">
        <v>9.9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E0VvYC8mut0G6pQ5I08+9zVz3E7Cnxs6SqHeeUHN0b88MCU7/paAMaz3aPWc+UsOdl4FTROfV+oCZ74eJF4w==" saltValue="9sH8cjOglTc7p4ts8toz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lbjUnkvSs4Ld4V8sB1+e47na35MhbYB2M3Fo9drQoCPJzRX2glVootmPNomsNRoU2rKNh35w3mg+epQ/zecEg==" saltValue="Pwq6tjFZiMFs6cVdSjRB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RdrhYb3KNrtk/wl/mRFKjGISOfX25t6qvwL50d+8M/UyFhA8z8wvMeirqWwIXayWlYkdLlgnUkjoOG2RCxcEw==" saltValue="VulDtiX1Z0o/9Q6+yI4p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508</v>
      </c>
      <c r="AL9" s="1175"/>
      <c r="AM9" s="1175"/>
      <c r="AN9" s="1176"/>
      <c r="AO9" s="312">
        <v>1477855</v>
      </c>
      <c r="AP9" s="312">
        <v>167273</v>
      </c>
      <c r="AQ9" s="313">
        <v>116834</v>
      </c>
      <c r="AR9" s="314">
        <v>43.2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509</v>
      </c>
      <c r="AL10" s="1175"/>
      <c r="AM10" s="1175"/>
      <c r="AN10" s="1176"/>
      <c r="AO10" s="315">
        <v>310949</v>
      </c>
      <c r="AP10" s="315">
        <v>35195</v>
      </c>
      <c r="AQ10" s="316">
        <v>12766</v>
      </c>
      <c r="AR10" s="317">
        <v>175.7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510</v>
      </c>
      <c r="AL11" s="1175"/>
      <c r="AM11" s="1175"/>
      <c r="AN11" s="1176"/>
      <c r="AO11" s="315">
        <v>237481</v>
      </c>
      <c r="AP11" s="315">
        <v>26880</v>
      </c>
      <c r="AQ11" s="316">
        <v>19336</v>
      </c>
      <c r="AR11" s="317">
        <v>39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511</v>
      </c>
      <c r="AL12" s="1175"/>
      <c r="AM12" s="1175"/>
      <c r="AN12" s="1176"/>
      <c r="AO12" s="315" t="s">
        <v>512</v>
      </c>
      <c r="AP12" s="315" t="s">
        <v>512</v>
      </c>
      <c r="AQ12" s="316">
        <v>1049</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513</v>
      </c>
      <c r="AL13" s="1175"/>
      <c r="AM13" s="1175"/>
      <c r="AN13" s="1176"/>
      <c r="AO13" s="315" t="s">
        <v>512</v>
      </c>
      <c r="AP13" s="315" t="s">
        <v>512</v>
      </c>
      <c r="AQ13" s="316" t="s">
        <v>512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514</v>
      </c>
      <c r="AL14" s="1175"/>
      <c r="AM14" s="1175"/>
      <c r="AN14" s="1176"/>
      <c r="AO14" s="315">
        <v>67406</v>
      </c>
      <c r="AP14" s="315">
        <v>7629</v>
      </c>
      <c r="AQ14" s="316">
        <v>5063</v>
      </c>
      <c r="AR14" s="317">
        <v>50.7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515</v>
      </c>
      <c r="AL15" s="1175"/>
      <c r="AM15" s="1175"/>
      <c r="AN15" s="1176"/>
      <c r="AO15" s="315">
        <v>70391</v>
      </c>
      <c r="AP15" s="315">
        <v>7967</v>
      </c>
      <c r="AQ15" s="316">
        <v>3168</v>
      </c>
      <c r="AR15" s="317">
        <v>151.5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516</v>
      </c>
      <c r="AL16" s="1178"/>
      <c r="AM16" s="1178"/>
      <c r="AN16" s="1179"/>
      <c r="AO16" s="315">
        <v>-215391</v>
      </c>
      <c r="AP16" s="315">
        <v>-24379</v>
      </c>
      <c r="AQ16" s="316">
        <v>-11723</v>
      </c>
      <c r="AR16" s="317">
        <v>108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1948691</v>
      </c>
      <c r="AP17" s="315">
        <v>220565</v>
      </c>
      <c r="AQ17" s="316">
        <v>146494</v>
      </c>
      <c r="AR17" s="317">
        <v>50.6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521</v>
      </c>
      <c r="AL21" s="1170"/>
      <c r="AM21" s="1170"/>
      <c r="AN21" s="1171"/>
      <c r="AO21" s="327">
        <v>20.37</v>
      </c>
      <c r="AP21" s="328">
        <v>13.76</v>
      </c>
      <c r="AQ21" s="329">
        <v>6.61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522</v>
      </c>
      <c r="AL22" s="1170"/>
      <c r="AM22" s="1170"/>
      <c r="AN22" s="1171"/>
      <c r="AO22" s="332">
        <v>91.5</v>
      </c>
      <c r="AP22" s="333">
        <v>94.9</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526</v>
      </c>
      <c r="AL32" s="1186"/>
      <c r="AM32" s="1186"/>
      <c r="AN32" s="1187"/>
      <c r="AO32" s="342">
        <v>1466736</v>
      </c>
      <c r="AP32" s="342">
        <v>166014</v>
      </c>
      <c r="AQ32" s="343">
        <v>73591</v>
      </c>
      <c r="AR32" s="344">
        <v>125.6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527</v>
      </c>
      <c r="AL33" s="1186"/>
      <c r="AM33" s="1186"/>
      <c r="AN33" s="1187"/>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528</v>
      </c>
      <c r="AL34" s="1186"/>
      <c r="AM34" s="1186"/>
      <c r="AN34" s="1187"/>
      <c r="AO34" s="342" t="s">
        <v>512</v>
      </c>
      <c r="AP34" s="342" t="s">
        <v>512</v>
      </c>
      <c r="AQ34" s="343">
        <v>1</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529</v>
      </c>
      <c r="AL35" s="1186"/>
      <c r="AM35" s="1186"/>
      <c r="AN35" s="1187"/>
      <c r="AO35" s="342">
        <v>49839</v>
      </c>
      <c r="AP35" s="342">
        <v>5641</v>
      </c>
      <c r="AQ35" s="343">
        <v>19214</v>
      </c>
      <c r="AR35" s="344">
        <v>-70.599999999999994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530</v>
      </c>
      <c r="AL36" s="1186"/>
      <c r="AM36" s="1186"/>
      <c r="AN36" s="1187"/>
      <c r="AO36" s="342" t="s">
        <v>512</v>
      </c>
      <c r="AP36" s="342" t="s">
        <v>512</v>
      </c>
      <c r="AQ36" s="343">
        <v>5293</v>
      </c>
      <c r="AR36" s="344" t="s">
        <v>512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531</v>
      </c>
      <c r="AL37" s="1186"/>
      <c r="AM37" s="1186"/>
      <c r="AN37" s="1187"/>
      <c r="AO37" s="342">
        <v>145</v>
      </c>
      <c r="AP37" s="342">
        <v>16</v>
      </c>
      <c r="AQ37" s="343">
        <v>1256</v>
      </c>
      <c r="AR37" s="344">
        <v>-98.7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532</v>
      </c>
      <c r="AL38" s="1189"/>
      <c r="AM38" s="1189"/>
      <c r="AN38" s="1190"/>
      <c r="AO38" s="345">
        <v>231</v>
      </c>
      <c r="AP38" s="345">
        <v>26</v>
      </c>
      <c r="AQ38" s="346">
        <v>9</v>
      </c>
      <c r="AR38" s="334">
        <v>188.9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533</v>
      </c>
      <c r="AL39" s="1189"/>
      <c r="AM39" s="1189"/>
      <c r="AN39" s="1190"/>
      <c r="AO39" s="342">
        <v>-49567</v>
      </c>
      <c r="AP39" s="342">
        <v>-5610</v>
      </c>
      <c r="AQ39" s="343">
        <v>-3572</v>
      </c>
      <c r="AR39" s="344">
        <v>57.1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534</v>
      </c>
      <c r="AL40" s="1186"/>
      <c r="AM40" s="1186"/>
      <c r="AN40" s="1187"/>
      <c r="AO40" s="342">
        <v>-1074954</v>
      </c>
      <c r="AP40" s="342">
        <v>-121670</v>
      </c>
      <c r="AQ40" s="343">
        <v>-65248</v>
      </c>
      <c r="AR40" s="344">
        <v>86.5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392430</v>
      </c>
      <c r="AP41" s="342">
        <v>44418</v>
      </c>
      <c r="AQ41" s="343">
        <v>30545</v>
      </c>
      <c r="AR41" s="344">
        <v>45.4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503</v>
      </c>
      <c r="AN49" s="1182" t="s">
        <v>538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1833540</v>
      </c>
      <c r="AN51" s="364">
        <v>194829</v>
      </c>
      <c r="AO51" s="365">
        <v>9.3000000000000007</v>
      </c>
      <c r="AP51" s="366">
        <v>119685</v>
      </c>
      <c r="AQ51" s="367">
        <v>0</v>
      </c>
      <c r="AR51" s="368">
        <v>9.3000000000000007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878428</v>
      </c>
      <c r="AN52" s="372">
        <v>93341</v>
      </c>
      <c r="AO52" s="373">
        <v>7.1</v>
      </c>
      <c r="AP52" s="374">
        <v>68464</v>
      </c>
      <c r="AQ52" s="375">
        <v>18.399999999999999</v>
      </c>
      <c r="AR52" s="376">
        <v>-11.3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1530770</v>
      </c>
      <c r="AN53" s="364">
        <v>164652</v>
      </c>
      <c r="AO53" s="365">
        <v>-15.5</v>
      </c>
      <c r="AP53" s="366">
        <v>109920</v>
      </c>
      <c r="AQ53" s="367">
        <v>-8.1999999999999993</v>
      </c>
      <c r="AR53" s="368">
        <v>-7.3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907845</v>
      </c>
      <c r="AN54" s="372">
        <v>97649</v>
      </c>
      <c r="AO54" s="373">
        <v>4.5999999999999996</v>
      </c>
      <c r="AP54" s="374">
        <v>62739</v>
      </c>
      <c r="AQ54" s="375">
        <v>-8.4</v>
      </c>
      <c r="AR54" s="376">
        <v>13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1487092</v>
      </c>
      <c r="AN55" s="364">
        <v>162826</v>
      </c>
      <c r="AO55" s="365">
        <v>-1.1000000000000001</v>
      </c>
      <c r="AP55" s="366">
        <v>119882</v>
      </c>
      <c r="AQ55" s="367">
        <v>9.1</v>
      </c>
      <c r="AR55" s="368">
        <v>-10.199999999999999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839318</v>
      </c>
      <c r="AN56" s="372">
        <v>91899</v>
      </c>
      <c r="AO56" s="373">
        <v>-5.9</v>
      </c>
      <c r="AP56" s="374">
        <v>66481</v>
      </c>
      <c r="AQ56" s="375">
        <v>6</v>
      </c>
      <c r="AR56" s="376">
        <v>-11.9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2200717</v>
      </c>
      <c r="AN57" s="364">
        <v>244280</v>
      </c>
      <c r="AO57" s="365">
        <v>50</v>
      </c>
      <c r="AP57" s="366">
        <v>116162</v>
      </c>
      <c r="AQ57" s="367">
        <v>-3.1</v>
      </c>
      <c r="AR57" s="368">
        <v>53.1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699161</v>
      </c>
      <c r="AN58" s="372">
        <v>77607</v>
      </c>
      <c r="AO58" s="373">
        <v>-15.6</v>
      </c>
      <c r="AP58" s="374">
        <v>61562</v>
      </c>
      <c r="AQ58" s="375">
        <v>-7.4</v>
      </c>
      <c r="AR58" s="376">
        <v>-8.1999999999999993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2567036</v>
      </c>
      <c r="AN59" s="364">
        <v>290553</v>
      </c>
      <c r="AO59" s="365">
        <v>18.899999999999999</v>
      </c>
      <c r="AP59" s="366">
        <v>121449</v>
      </c>
      <c r="AQ59" s="367">
        <v>4.5999999999999996</v>
      </c>
      <c r="AR59" s="368">
        <v>14.3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540518</v>
      </c>
      <c r="AN60" s="372">
        <v>61179</v>
      </c>
      <c r="AO60" s="373">
        <v>-21.2</v>
      </c>
      <c r="AP60" s="374">
        <v>62922</v>
      </c>
      <c r="AQ60" s="375">
        <v>2.2000000000000002</v>
      </c>
      <c r="AR60" s="376">
        <v>-23.4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1923831</v>
      </c>
      <c r="AN61" s="379">
        <v>211428</v>
      </c>
      <c r="AO61" s="380">
        <v>12.3</v>
      </c>
      <c r="AP61" s="381">
        <v>117420</v>
      </c>
      <c r="AQ61" s="382">
        <v>0.5</v>
      </c>
      <c r="AR61" s="368">
        <v>11.8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773054</v>
      </c>
      <c r="AN62" s="372">
        <v>84335</v>
      </c>
      <c r="AO62" s="373">
        <v>-6.2</v>
      </c>
      <c r="AP62" s="374">
        <v>64434</v>
      </c>
      <c r="AQ62" s="375">
        <v>2.2000000000000002</v>
      </c>
      <c r="AR62" s="376">
        <v>-8.4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EXvqVLpVesPurZX+XYm6u8NzoRpJjhd5gH9hMZFGU8IAR9/7wUsTTuEHipqsEOqCRlKnP60t1J3wo1hvs28aw==" saltValue="MUQwXgx5NIlhVwtRDrTD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p7x4iplYheWP6X5PvktSrzj1s3YWOgGez/oA3IF1px1NxOx/lyv8EA1QtUiP9k+9U//tlZKqHa/8SJRcZJYDQ==" saltValue="tBNWleQKZbOU1SLKT2ky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4Pro6WpudXZ7SKwBA5YHNhhn3BGE/5iiPHx4k7Azfdjjqq/MmUQN/km5w9keNbUxxpqJ+jt4/E/eVGqlHT0DQ==" saltValue="zuoZ5tSFNld9q+MViXc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16.91</v>
      </c>
      <c r="G47" s="12">
        <v>21.45</v>
      </c>
      <c r="H47" s="12">
        <v>26.98</v>
      </c>
      <c r="I47" s="12">
        <v>26.44</v>
      </c>
      <c r="J47" s="13">
        <v>29.12</v>
      </c>
    </row>
    <row r="48" spans="2:10" ht="57.75" customHeight="1" x14ac:dyDescent="0.15">
      <c r="B48" s="14"/>
      <c r="C48" s="1196" t="s">
        <v>4</v>
      </c>
      <c r="D48" s="1196"/>
      <c r="E48" s="1197"/>
      <c r="F48" s="15">
        <v>11.07</v>
      </c>
      <c r="G48" s="16">
        <v>9.7200000000000006</v>
      </c>
      <c r="H48" s="16">
        <v>9.07</v>
      </c>
      <c r="I48" s="16">
        <v>8.9600000000000009</v>
      </c>
      <c r="J48" s="17">
        <v>8.59</v>
      </c>
    </row>
    <row r="49" spans="2:10" ht="57.75" customHeight="1" thickBot="1" x14ac:dyDescent="0.2">
      <c r="B49" s="18"/>
      <c r="C49" s="1198" t="s">
        <v>5</v>
      </c>
      <c r="D49" s="1198"/>
      <c r="E49" s="1199"/>
      <c r="F49" s="19">
        <v>0.81</v>
      </c>
      <c r="G49" s="20">
        <v>4.26</v>
      </c>
      <c r="H49" s="20">
        <v>8.07</v>
      </c>
      <c r="I49" s="20" t="s">
        <v>559</v>
      </c>
      <c r="J49" s="21">
        <v>2.0099999999999998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6tQfPtq5c+Xy8WsG3/cHBb/Y6tqKjy4xApaPlaBn+wVC1glwiefXv5NaWdRZgAdg6jhZv9JJWUYWsTX3rxatQ==" saltValue="rK8WjwSVpB4BCi9GJItY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560</v>
      </c>
      <c r="D34" s="1206"/>
      <c r="E34" s="1207"/>
      <c r="F34" s="32">
        <v>10.79</v>
      </c>
      <c r="G34" s="33">
        <v>9.68</v>
      </c>
      <c r="H34" s="33">
        <v>9.06</v>
      </c>
      <c r="I34" s="33">
        <v>8.9499999999999993</v>
      </c>
      <c r="J34" s="34">
        <v>8.58</v>
      </c>
      <c r="K34" s="22"/>
      <c r="L34" s="22"/>
      <c r="M34" s="22"/>
      <c r="N34" s="22"/>
      <c r="O34" s="22"/>
      <c r="P34" s="22"/>
    </row>
    <row r="35" spans="1:16" ht="39" customHeight="1" x14ac:dyDescent="0.15">
      <c r="A35" s="22"/>
      <c r="B35" s="35"/>
      <c r="C35" s="1200" t="s">
        <v>561</v>
      </c>
      <c r="D35" s="1201"/>
      <c r="E35" s="1202"/>
      <c r="F35" s="36">
        <v>0.92</v>
      </c>
      <c r="G35" s="37">
        <v>0.74</v>
      </c>
      <c r="H35" s="37">
        <v>0.83</v>
      </c>
      <c r="I35" s="37">
        <v>1.18</v>
      </c>
      <c r="J35" s="38">
        <v>1.56</v>
      </c>
      <c r="K35" s="22"/>
      <c r="L35" s="22"/>
      <c r="M35" s="22"/>
      <c r="N35" s="22"/>
      <c r="O35" s="22"/>
      <c r="P35" s="22"/>
    </row>
    <row r="36" spans="1:16" ht="39" customHeight="1" x14ac:dyDescent="0.15">
      <c r="A36" s="22"/>
      <c r="B36" s="35"/>
      <c r="C36" s="1200" t="s">
        <v>562</v>
      </c>
      <c r="D36" s="1201"/>
      <c r="E36" s="1202"/>
      <c r="F36" s="36">
        <v>0.4</v>
      </c>
      <c r="G36" s="37">
        <v>0.35</v>
      </c>
      <c r="H36" s="37">
        <v>0.05</v>
      </c>
      <c r="I36" s="37">
        <v>0.48</v>
      </c>
      <c r="J36" s="38">
        <v>0.39</v>
      </c>
      <c r="K36" s="22"/>
      <c r="L36" s="22"/>
      <c r="M36" s="22"/>
      <c r="N36" s="22"/>
      <c r="O36" s="22"/>
      <c r="P36" s="22"/>
    </row>
    <row r="37" spans="1:16" ht="39" customHeight="1" x14ac:dyDescent="0.15">
      <c r="A37" s="22"/>
      <c r="B37" s="35"/>
      <c r="C37" s="1200" t="s">
        <v>563</v>
      </c>
      <c r="D37" s="1201"/>
      <c r="E37" s="1202"/>
      <c r="F37" s="36">
        <v>0.4</v>
      </c>
      <c r="G37" s="37">
        <v>0.17</v>
      </c>
      <c r="H37" s="37">
        <v>0.09</v>
      </c>
      <c r="I37" s="37">
        <v>0.17</v>
      </c>
      <c r="J37" s="38">
        <v>7.0000000000000007E-2</v>
      </c>
      <c r="K37" s="22"/>
      <c r="L37" s="22"/>
      <c r="M37" s="22"/>
      <c r="N37" s="22"/>
      <c r="O37" s="22"/>
      <c r="P37" s="22"/>
    </row>
    <row r="38" spans="1:16" ht="39" customHeight="1" x14ac:dyDescent="0.15">
      <c r="A38" s="22"/>
      <c r="B38" s="35"/>
      <c r="C38" s="1200" t="s">
        <v>564</v>
      </c>
      <c r="D38" s="1201"/>
      <c r="E38" s="1202"/>
      <c r="F38" s="36">
        <v>0.04</v>
      </c>
      <c r="G38" s="37">
        <v>0.03</v>
      </c>
      <c r="H38" s="37">
        <v>0.02</v>
      </c>
      <c r="I38" s="37">
        <v>0.03</v>
      </c>
      <c r="J38" s="38">
        <v>0.02</v>
      </c>
      <c r="K38" s="22"/>
      <c r="L38" s="22"/>
      <c r="M38" s="22"/>
      <c r="N38" s="22"/>
      <c r="O38" s="22"/>
      <c r="P38" s="22"/>
    </row>
    <row r="39" spans="1:16" ht="39" customHeight="1" x14ac:dyDescent="0.15">
      <c r="A39" s="22"/>
      <c r="B39" s="35"/>
      <c r="C39" s="1200" t="s">
        <v>565</v>
      </c>
      <c r="D39" s="1201"/>
      <c r="E39" s="1202"/>
      <c r="F39" s="36">
        <v>0.09</v>
      </c>
      <c r="G39" s="37">
        <v>0.01</v>
      </c>
      <c r="H39" s="37">
        <v>0</v>
      </c>
      <c r="I39" s="37">
        <v>0</v>
      </c>
      <c r="J39" s="38">
        <v>0.01</v>
      </c>
      <c r="K39" s="22"/>
      <c r="L39" s="22"/>
      <c r="M39" s="22"/>
      <c r="N39" s="22"/>
      <c r="O39" s="22"/>
      <c r="P39" s="22"/>
    </row>
    <row r="40" spans="1:16" ht="39" customHeight="1" x14ac:dyDescent="0.15">
      <c r="A40" s="22"/>
      <c r="B40" s="35"/>
      <c r="C40" s="1200" t="s">
        <v>566</v>
      </c>
      <c r="D40" s="1201"/>
      <c r="E40" s="1202"/>
      <c r="F40" s="36">
        <v>0.27</v>
      </c>
      <c r="G40" s="37">
        <v>0.03</v>
      </c>
      <c r="H40" s="37">
        <v>0.01</v>
      </c>
      <c r="I40" s="37">
        <v>0</v>
      </c>
      <c r="J40" s="38">
        <v>0</v>
      </c>
      <c r="K40" s="22"/>
      <c r="L40" s="22"/>
      <c r="M40" s="22"/>
      <c r="N40" s="22"/>
      <c r="O40" s="22"/>
      <c r="P40" s="22"/>
    </row>
    <row r="41" spans="1:16" ht="39" customHeight="1" x14ac:dyDescent="0.15">
      <c r="A41" s="22"/>
      <c r="B41" s="35"/>
      <c r="C41" s="1200" t="s">
        <v>567</v>
      </c>
      <c r="D41" s="1201"/>
      <c r="E41" s="1202"/>
      <c r="F41" s="36">
        <v>3.63</v>
      </c>
      <c r="G41" s="37">
        <v>4.2</v>
      </c>
      <c r="H41" s="37">
        <v>5</v>
      </c>
      <c r="I41" s="37">
        <v>5.49</v>
      </c>
      <c r="J41" s="38">
        <v>0</v>
      </c>
      <c r="K41" s="22"/>
      <c r="L41" s="22"/>
      <c r="M41" s="22"/>
      <c r="N41" s="22"/>
      <c r="O41" s="22"/>
      <c r="P41" s="22"/>
    </row>
    <row r="42" spans="1:16" ht="39" customHeight="1" x14ac:dyDescent="0.15">
      <c r="A42" s="22"/>
      <c r="B42" s="39"/>
      <c r="C42" s="1200" t="s">
        <v>568</v>
      </c>
      <c r="D42" s="1201"/>
      <c r="E42" s="1202"/>
      <c r="F42" s="36" t="s">
        <v>512</v>
      </c>
      <c r="G42" s="37" t="s">
        <v>512</v>
      </c>
      <c r="H42" s="37" t="s">
        <v>512</v>
      </c>
      <c r="I42" s="37" t="s">
        <v>512</v>
      </c>
      <c r="J42" s="38" t="s">
        <v>512</v>
      </c>
      <c r="K42" s="22"/>
      <c r="L42" s="22"/>
      <c r="M42" s="22"/>
      <c r="N42" s="22"/>
      <c r="O42" s="22"/>
      <c r="P42" s="22"/>
    </row>
    <row r="43" spans="1:16" ht="39" customHeight="1" thickBot="1" x14ac:dyDescent="0.2">
      <c r="A43" s="22"/>
      <c r="B43" s="40"/>
      <c r="C43" s="1203" t="s">
        <v>569</v>
      </c>
      <c r="D43" s="1204"/>
      <c r="E43" s="1205"/>
      <c r="F43" s="41">
        <v>0.35</v>
      </c>
      <c r="G43" s="42">
        <v>0.11</v>
      </c>
      <c r="H43" s="42">
        <v>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Eg8OdLUom9/W5yKHt8mJcjwhsIMg6wO4HCOvNpptlubT9+t3f+YOOMgzgl9HihcUofBF42NyhSxMHq66SLZ3g==" saltValue="OsbmLIKeJRr75kTsfDDK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1348</v>
      </c>
      <c r="L45" s="60">
        <v>1348</v>
      </c>
      <c r="M45" s="60">
        <v>1483</v>
      </c>
      <c r="N45" s="60">
        <v>1477</v>
      </c>
      <c r="O45" s="61">
        <v>1467</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10"/>
      <c r="C48" s="1211"/>
      <c r="D48" s="62"/>
      <c r="E48" s="1216" t="s">
        <v>15</v>
      </c>
      <c r="F48" s="1216"/>
      <c r="G48" s="1216"/>
      <c r="H48" s="1216"/>
      <c r="I48" s="1216"/>
      <c r="J48" s="1217"/>
      <c r="K48" s="63">
        <v>53</v>
      </c>
      <c r="L48" s="64">
        <v>53</v>
      </c>
      <c r="M48" s="64">
        <v>48</v>
      </c>
      <c r="N48" s="64">
        <v>70</v>
      </c>
      <c r="O48" s="65">
        <v>50</v>
      </c>
      <c r="P48" s="48"/>
      <c r="Q48" s="48"/>
      <c r="R48" s="48"/>
      <c r="S48" s="48"/>
      <c r="T48" s="48"/>
      <c r="U48" s="48"/>
    </row>
    <row r="49" spans="1:21" ht="30.75" customHeight="1" x14ac:dyDescent="0.15">
      <c r="A49" s="48"/>
      <c r="B49" s="1210"/>
      <c r="C49" s="1211"/>
      <c r="D49" s="62"/>
      <c r="E49" s="1216" t="s">
        <v>16</v>
      </c>
      <c r="F49" s="1216"/>
      <c r="G49" s="1216"/>
      <c r="H49" s="1216"/>
      <c r="I49" s="1216"/>
      <c r="J49" s="1217"/>
      <c r="K49" s="63">
        <v>7</v>
      </c>
      <c r="L49" s="64">
        <v>1</v>
      </c>
      <c r="M49" s="64" t="s">
        <v>512</v>
      </c>
      <c r="N49" s="64" t="s">
        <v>512</v>
      </c>
      <c r="O49" s="65" t="s">
        <v>512</v>
      </c>
      <c r="P49" s="48"/>
      <c r="Q49" s="48"/>
      <c r="R49" s="48"/>
      <c r="S49" s="48"/>
      <c r="T49" s="48"/>
      <c r="U49" s="48"/>
    </row>
    <row r="50" spans="1:21" ht="30.75" customHeight="1" x14ac:dyDescent="0.15">
      <c r="A50" s="48"/>
      <c r="B50" s="1210"/>
      <c r="C50" s="1211"/>
      <c r="D50" s="62"/>
      <c r="E50" s="1216" t="s">
        <v>17</v>
      </c>
      <c r="F50" s="1216"/>
      <c r="G50" s="1216"/>
      <c r="H50" s="1216"/>
      <c r="I50" s="1216"/>
      <c r="J50" s="1217"/>
      <c r="K50" s="63">
        <v>45</v>
      </c>
      <c r="L50" s="64">
        <v>0</v>
      </c>
      <c r="M50" s="64">
        <v>0</v>
      </c>
      <c r="N50" s="64">
        <v>0</v>
      </c>
      <c r="O50" s="65">
        <v>0</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1007</v>
      </c>
      <c r="L52" s="64">
        <v>987</v>
      </c>
      <c r="M52" s="64">
        <v>1113</v>
      </c>
      <c r="N52" s="64">
        <v>1130</v>
      </c>
      <c r="O52" s="65">
        <v>1125</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446</v>
      </c>
      <c r="L53" s="69">
        <v>415</v>
      </c>
      <c r="M53" s="69">
        <v>418</v>
      </c>
      <c r="N53" s="69">
        <v>417</v>
      </c>
      <c r="O53" s="70">
        <v>392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605</v>
      </c>
      <c r="L57" s="83" t="s">
        <v>607</v>
      </c>
      <c r="M57" s="83" t="s">
        <v>606</v>
      </c>
      <c r="N57" s="83" t="s">
        <v>610</v>
      </c>
      <c r="O57" s="84" t="s">
        <v>611</v>
      </c>
    </row>
    <row r="58" spans="1:21" ht="31.5" customHeight="1" thickBot="1" x14ac:dyDescent="0.2">
      <c r="B58" s="1226"/>
      <c r="C58" s="1227"/>
      <c r="D58" s="1231" t="s">
        <v>27</v>
      </c>
      <c r="E58" s="1232"/>
      <c r="F58" s="1232"/>
      <c r="G58" s="1232"/>
      <c r="H58" s="1232"/>
      <c r="I58" s="1232"/>
      <c r="J58" s="1233"/>
      <c r="K58" s="85" t="s">
        <v>606</v>
      </c>
      <c r="L58" s="86" t="s">
        <v>608</v>
      </c>
      <c r="M58" s="86" t="s">
        <v>609</v>
      </c>
      <c r="N58" s="86" t="s">
        <v>608</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ZIcDS4l+PYPUbdM7znk9PTHtaBHFc2i19zoUqZ1UK6D5eTjlXhqVEGjuSLKC5yXp3K0OijXub17ZsdlV7UZw==" saltValue="zDzhBNVNWCaBWtTMPDJK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34" t="s">
        <v>30</v>
      </c>
      <c r="C41" s="1235"/>
      <c r="D41" s="101"/>
      <c r="E41" s="1240" t="s">
        <v>31</v>
      </c>
      <c r="F41" s="1240"/>
      <c r="G41" s="1240"/>
      <c r="H41" s="1241"/>
      <c r="I41" s="102">
        <v>11193</v>
      </c>
      <c r="J41" s="103">
        <v>10864</v>
      </c>
      <c r="K41" s="103">
        <v>9872</v>
      </c>
      <c r="L41" s="103">
        <v>9438</v>
      </c>
      <c r="M41" s="104">
        <v>9213</v>
      </c>
    </row>
    <row r="42" spans="2:13" ht="27.75" customHeight="1" x14ac:dyDescent="0.15">
      <c r="B42" s="1236"/>
      <c r="C42" s="1237"/>
      <c r="D42" s="105"/>
      <c r="E42" s="1242" t="s">
        <v>32</v>
      </c>
      <c r="F42" s="1242"/>
      <c r="G42" s="1242"/>
      <c r="H42" s="1243"/>
      <c r="I42" s="106" t="s">
        <v>512</v>
      </c>
      <c r="J42" s="107">
        <v>0</v>
      </c>
      <c r="K42" s="107">
        <v>1</v>
      </c>
      <c r="L42" s="107">
        <v>1</v>
      </c>
      <c r="M42" s="108">
        <v>1</v>
      </c>
    </row>
    <row r="43" spans="2:13" ht="27.75" customHeight="1" x14ac:dyDescent="0.15">
      <c r="B43" s="1236"/>
      <c r="C43" s="1237"/>
      <c r="D43" s="105"/>
      <c r="E43" s="1242" t="s">
        <v>33</v>
      </c>
      <c r="F43" s="1242"/>
      <c r="G43" s="1242"/>
      <c r="H43" s="1243"/>
      <c r="I43" s="106">
        <v>829</v>
      </c>
      <c r="J43" s="107">
        <v>844</v>
      </c>
      <c r="K43" s="107">
        <v>855</v>
      </c>
      <c r="L43" s="107">
        <v>968</v>
      </c>
      <c r="M43" s="108">
        <v>931</v>
      </c>
    </row>
    <row r="44" spans="2:13" ht="27.75" customHeight="1" x14ac:dyDescent="0.15">
      <c r="B44" s="1236"/>
      <c r="C44" s="1237"/>
      <c r="D44" s="105"/>
      <c r="E44" s="1242" t="s">
        <v>34</v>
      </c>
      <c r="F44" s="1242"/>
      <c r="G44" s="1242"/>
      <c r="H44" s="1243"/>
      <c r="I44" s="106">
        <v>1</v>
      </c>
      <c r="J44" s="107" t="s">
        <v>512</v>
      </c>
      <c r="K44" s="107" t="s">
        <v>512</v>
      </c>
      <c r="L44" s="107" t="s">
        <v>512</v>
      </c>
      <c r="M44" s="108" t="s">
        <v>512</v>
      </c>
    </row>
    <row r="45" spans="2:13" ht="27.75" customHeight="1" x14ac:dyDescent="0.15">
      <c r="B45" s="1236"/>
      <c r="C45" s="1237"/>
      <c r="D45" s="105"/>
      <c r="E45" s="1242" t="s">
        <v>35</v>
      </c>
      <c r="F45" s="1242"/>
      <c r="G45" s="1242"/>
      <c r="H45" s="1243"/>
      <c r="I45" s="106">
        <v>1328</v>
      </c>
      <c r="J45" s="107">
        <v>1319</v>
      </c>
      <c r="K45" s="107">
        <v>1207</v>
      </c>
      <c r="L45" s="107">
        <v>950</v>
      </c>
      <c r="M45" s="108">
        <v>962</v>
      </c>
    </row>
    <row r="46" spans="2:13" ht="27.75" customHeight="1" x14ac:dyDescent="0.15">
      <c r="B46" s="1236"/>
      <c r="C46" s="1237"/>
      <c r="D46" s="109"/>
      <c r="E46" s="1242" t="s">
        <v>36</v>
      </c>
      <c r="F46" s="1242"/>
      <c r="G46" s="1242"/>
      <c r="H46" s="1243"/>
      <c r="I46" s="106">
        <v>222</v>
      </c>
      <c r="J46" s="107">
        <v>165</v>
      </c>
      <c r="K46" s="107">
        <v>157</v>
      </c>
      <c r="L46" s="107">
        <v>161</v>
      </c>
      <c r="M46" s="108">
        <v>156</v>
      </c>
    </row>
    <row r="47" spans="2:13" ht="27.75" customHeight="1" x14ac:dyDescent="0.15">
      <c r="B47" s="1236"/>
      <c r="C47" s="1237"/>
      <c r="D47" s="110"/>
      <c r="E47" s="1244" t="s">
        <v>37</v>
      </c>
      <c r="F47" s="1245"/>
      <c r="G47" s="1245"/>
      <c r="H47" s="1246"/>
      <c r="I47" s="106" t="s">
        <v>512</v>
      </c>
      <c r="J47" s="107" t="s">
        <v>512</v>
      </c>
      <c r="K47" s="107" t="s">
        <v>512</v>
      </c>
      <c r="L47" s="107" t="s">
        <v>512</v>
      </c>
      <c r="M47" s="108" t="s">
        <v>512</v>
      </c>
    </row>
    <row r="48" spans="2:13" ht="27.75" customHeight="1" x14ac:dyDescent="0.15">
      <c r="B48" s="1236"/>
      <c r="C48" s="1237"/>
      <c r="D48" s="105"/>
      <c r="E48" s="1242" t="s">
        <v>38</v>
      </c>
      <c r="F48" s="1242"/>
      <c r="G48" s="1242"/>
      <c r="H48" s="1243"/>
      <c r="I48" s="106" t="s">
        <v>512</v>
      </c>
      <c r="J48" s="107" t="s">
        <v>512</v>
      </c>
      <c r="K48" s="107" t="s">
        <v>512</v>
      </c>
      <c r="L48" s="107" t="s">
        <v>512</v>
      </c>
      <c r="M48" s="108" t="s">
        <v>512</v>
      </c>
    </row>
    <row r="49" spans="2:13" ht="27.75" customHeight="1" x14ac:dyDescent="0.15">
      <c r="B49" s="1238"/>
      <c r="C49" s="1239"/>
      <c r="D49" s="105"/>
      <c r="E49" s="1242" t="s">
        <v>39</v>
      </c>
      <c r="F49" s="1242"/>
      <c r="G49" s="1242"/>
      <c r="H49" s="1243"/>
      <c r="I49" s="106">
        <v>0</v>
      </c>
      <c r="J49" s="107" t="s">
        <v>512</v>
      </c>
      <c r="K49" s="107" t="s">
        <v>512</v>
      </c>
      <c r="L49" s="107" t="s">
        <v>512</v>
      </c>
      <c r="M49" s="108" t="s">
        <v>512</v>
      </c>
    </row>
    <row r="50" spans="2:13" ht="27.75" customHeight="1" x14ac:dyDescent="0.15">
      <c r="B50" s="1247" t="s">
        <v>40</v>
      </c>
      <c r="C50" s="1248"/>
      <c r="D50" s="111"/>
      <c r="E50" s="1242" t="s">
        <v>41</v>
      </c>
      <c r="F50" s="1242"/>
      <c r="G50" s="1242"/>
      <c r="H50" s="1243"/>
      <c r="I50" s="106">
        <v>1503</v>
      </c>
      <c r="J50" s="107">
        <v>1751</v>
      </c>
      <c r="K50" s="107">
        <v>2020</v>
      </c>
      <c r="L50" s="107">
        <v>2041</v>
      </c>
      <c r="M50" s="108">
        <v>2212</v>
      </c>
    </row>
    <row r="51" spans="2:13" ht="27.75" customHeight="1" x14ac:dyDescent="0.15">
      <c r="B51" s="1236"/>
      <c r="C51" s="1237"/>
      <c r="D51" s="105"/>
      <c r="E51" s="1242" t="s">
        <v>42</v>
      </c>
      <c r="F51" s="1242"/>
      <c r="G51" s="1242"/>
      <c r="H51" s="1243"/>
      <c r="I51" s="106">
        <v>519</v>
      </c>
      <c r="J51" s="107">
        <v>533</v>
      </c>
      <c r="K51" s="107">
        <v>487</v>
      </c>
      <c r="L51" s="107">
        <v>439</v>
      </c>
      <c r="M51" s="108">
        <v>390</v>
      </c>
    </row>
    <row r="52" spans="2:13" ht="27.75" customHeight="1" x14ac:dyDescent="0.15">
      <c r="B52" s="1238"/>
      <c r="C52" s="1239"/>
      <c r="D52" s="105"/>
      <c r="E52" s="1242" t="s">
        <v>43</v>
      </c>
      <c r="F52" s="1242"/>
      <c r="G52" s="1242"/>
      <c r="H52" s="1243"/>
      <c r="I52" s="106">
        <v>8316</v>
      </c>
      <c r="J52" s="107">
        <v>8399</v>
      </c>
      <c r="K52" s="107">
        <v>8103</v>
      </c>
      <c r="L52" s="107">
        <v>8045</v>
      </c>
      <c r="M52" s="108">
        <v>7923</v>
      </c>
    </row>
    <row r="53" spans="2:13" ht="27.75" customHeight="1" thickBot="1" x14ac:dyDescent="0.2">
      <c r="B53" s="1249" t="s">
        <v>44</v>
      </c>
      <c r="C53" s="1250"/>
      <c r="D53" s="112"/>
      <c r="E53" s="1251" t="s">
        <v>45</v>
      </c>
      <c r="F53" s="1251"/>
      <c r="G53" s="1251"/>
      <c r="H53" s="1252"/>
      <c r="I53" s="113">
        <v>3237</v>
      </c>
      <c r="J53" s="114">
        <v>2509</v>
      </c>
      <c r="K53" s="114">
        <v>1482</v>
      </c>
      <c r="L53" s="114">
        <v>993</v>
      </c>
      <c r="M53" s="115">
        <v>738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JON5E4+A9ebfd0fW3LwHeUL6boLl4DXCrQg9t6uykL51UDV8KZI4uxI9p1/GGvkkteqpSafkW6cJ4pAE4E63w==" saltValue="YC9F6CCgQcLkztb2tAsj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48</v>
      </c>
      <c r="D55" s="1261"/>
      <c r="E55" s="1262"/>
      <c r="F55" s="127">
        <v>1409</v>
      </c>
      <c r="G55" s="127">
        <v>1371</v>
      </c>
      <c r="H55" s="128">
        <v>1497</v>
      </c>
    </row>
    <row r="56" spans="2:8" ht="52.5" customHeight="1" x14ac:dyDescent="0.15">
      <c r="B56" s="129"/>
      <c r="C56" s="1263" t="s">
        <v>49</v>
      </c>
      <c r="D56" s="1263"/>
      <c r="E56" s="1264"/>
      <c r="F56" s="130">
        <v>169</v>
      </c>
      <c r="G56" s="130">
        <v>169</v>
      </c>
      <c r="H56" s="131">
        <v>169</v>
      </c>
    </row>
    <row r="57" spans="2:8" ht="53.25" customHeight="1" x14ac:dyDescent="0.15">
      <c r="B57" s="129"/>
      <c r="C57" s="1265" t="s">
        <v>50</v>
      </c>
      <c r="D57" s="1265"/>
      <c r="E57" s="1266"/>
      <c r="F57" s="132">
        <v>326</v>
      </c>
      <c r="G57" s="132">
        <v>364</v>
      </c>
      <c r="H57" s="133">
        <v>391</v>
      </c>
    </row>
    <row r="58" spans="2:8" ht="45.75" customHeight="1" x14ac:dyDescent="0.15">
      <c r="B58" s="134"/>
      <c r="C58" s="1253" t="s">
        <v>596</v>
      </c>
      <c r="D58" s="1254"/>
      <c r="E58" s="1255"/>
      <c r="F58" s="135">
        <v>214</v>
      </c>
      <c r="G58" s="135">
        <v>233</v>
      </c>
      <c r="H58" s="136">
        <v>264</v>
      </c>
    </row>
    <row r="59" spans="2:8" ht="45.75" customHeight="1" x14ac:dyDescent="0.15">
      <c r="B59" s="134"/>
      <c r="C59" s="1253" t="s">
        <v>597</v>
      </c>
      <c r="D59" s="1254"/>
      <c r="E59" s="1255"/>
      <c r="F59" s="135">
        <v>92</v>
      </c>
      <c r="G59" s="135">
        <v>107</v>
      </c>
      <c r="H59" s="136">
        <v>104</v>
      </c>
    </row>
    <row r="60" spans="2:8" ht="45.75" customHeight="1" x14ac:dyDescent="0.15">
      <c r="B60" s="134"/>
      <c r="C60" s="1253" t="s">
        <v>600</v>
      </c>
      <c r="D60" s="1254"/>
      <c r="E60" s="1255"/>
      <c r="F60" s="135">
        <v>10</v>
      </c>
      <c r="G60" s="135">
        <v>10</v>
      </c>
      <c r="H60" s="136">
        <v>10</v>
      </c>
    </row>
    <row r="61" spans="2:8" ht="45.75" customHeight="1" x14ac:dyDescent="0.15">
      <c r="B61" s="134"/>
      <c r="C61" s="1253" t="s">
        <v>598</v>
      </c>
      <c r="D61" s="1254"/>
      <c r="E61" s="1255"/>
      <c r="F61" s="135">
        <v>1</v>
      </c>
      <c r="G61" s="135">
        <v>6</v>
      </c>
      <c r="H61" s="136">
        <v>5</v>
      </c>
    </row>
    <row r="62" spans="2:8" ht="45.75" customHeight="1" thickBot="1" x14ac:dyDescent="0.2">
      <c r="B62" s="137"/>
      <c r="C62" s="1256" t="s">
        <v>599</v>
      </c>
      <c r="D62" s="1257"/>
      <c r="E62" s="1258"/>
      <c r="F62" s="138">
        <v>4</v>
      </c>
      <c r="G62" s="138">
        <v>4</v>
      </c>
      <c r="H62" s="139">
        <v>4</v>
      </c>
    </row>
    <row r="63" spans="2:8" ht="52.5" customHeight="1" thickBot="1" x14ac:dyDescent="0.2">
      <c r="B63" s="140"/>
      <c r="C63" s="1259" t="s">
        <v>51</v>
      </c>
      <c r="D63" s="1259"/>
      <c r="E63" s="1260"/>
      <c r="F63" s="141">
        <v>1903</v>
      </c>
      <c r="G63" s="141">
        <v>1904</v>
      </c>
      <c r="H63" s="142">
        <v>2057</v>
      </c>
    </row>
    <row r="64" spans="2:8" ht="15" customHeight="1" x14ac:dyDescent="0.15"/>
    <row r="65" ht="0" hidden="1" customHeight="1" x14ac:dyDescent="0.15"/>
    <row r="66" ht="0" hidden="1" customHeight="1" x14ac:dyDescent="0.15"/>
  </sheetData>
  <sheetProtection algorithmName="SHA-512" hashValue="llXdS+XweVSs2PGPXNI5H1ZwDd3aUHYFrujbkPRa0CzKGDlBM64AIZuoDQATM7aDxCDY1ttA/jDHRyJNPrXCQg==" saltValue="cnCUejTzS+wOhbwcJhTT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194829</v>
      </c>
      <c r="E3" s="161"/>
      <c r="F3" s="162">
        <v>119685</v>
      </c>
      <c r="G3" s="163"/>
      <c r="H3" s="164"/>
    </row>
    <row r="4" spans="1:8" x14ac:dyDescent="0.15">
      <c r="A4" s="165"/>
      <c r="B4" s="166"/>
      <c r="C4" s="167"/>
      <c r="D4" s="168">
        <v>93341</v>
      </c>
      <c r="E4" s="169"/>
      <c r="F4" s="170">
        <v>68464</v>
      </c>
      <c r="G4" s="171"/>
      <c r="H4" s="172"/>
    </row>
    <row r="5" spans="1:8" x14ac:dyDescent="0.15">
      <c r="A5" s="153" t="s">
        <v>546</v>
      </c>
      <c r="B5" s="158"/>
      <c r="C5" s="159"/>
      <c r="D5" s="160">
        <v>164652</v>
      </c>
      <c r="E5" s="161"/>
      <c r="F5" s="162">
        <v>109920</v>
      </c>
      <c r="G5" s="163"/>
      <c r="H5" s="164"/>
    </row>
    <row r="6" spans="1:8" x14ac:dyDescent="0.15">
      <c r="A6" s="165"/>
      <c r="B6" s="166"/>
      <c r="C6" s="167"/>
      <c r="D6" s="168">
        <v>97649</v>
      </c>
      <c r="E6" s="169"/>
      <c r="F6" s="170">
        <v>62739</v>
      </c>
      <c r="G6" s="171"/>
      <c r="H6" s="172"/>
    </row>
    <row r="7" spans="1:8" x14ac:dyDescent="0.15">
      <c r="A7" s="153" t="s">
        <v>547</v>
      </c>
      <c r="B7" s="158"/>
      <c r="C7" s="159"/>
      <c r="D7" s="160">
        <v>162826</v>
      </c>
      <c r="E7" s="161"/>
      <c r="F7" s="162">
        <v>119882</v>
      </c>
      <c r="G7" s="163"/>
      <c r="H7" s="164"/>
    </row>
    <row r="8" spans="1:8" x14ac:dyDescent="0.15">
      <c r="A8" s="165"/>
      <c r="B8" s="166"/>
      <c r="C8" s="167"/>
      <c r="D8" s="168">
        <v>91899</v>
      </c>
      <c r="E8" s="169"/>
      <c r="F8" s="170">
        <v>66481</v>
      </c>
      <c r="G8" s="171"/>
      <c r="H8" s="172"/>
    </row>
    <row r="9" spans="1:8" x14ac:dyDescent="0.15">
      <c r="A9" s="153" t="s">
        <v>548</v>
      </c>
      <c r="B9" s="158"/>
      <c r="C9" s="159"/>
      <c r="D9" s="160">
        <v>244280</v>
      </c>
      <c r="E9" s="161"/>
      <c r="F9" s="162">
        <v>116162</v>
      </c>
      <c r="G9" s="163"/>
      <c r="H9" s="164"/>
    </row>
    <row r="10" spans="1:8" x14ac:dyDescent="0.15">
      <c r="A10" s="165"/>
      <c r="B10" s="166"/>
      <c r="C10" s="167"/>
      <c r="D10" s="168">
        <v>77607</v>
      </c>
      <c r="E10" s="169"/>
      <c r="F10" s="170">
        <v>61562</v>
      </c>
      <c r="G10" s="171"/>
      <c r="H10" s="172"/>
    </row>
    <row r="11" spans="1:8" x14ac:dyDescent="0.15">
      <c r="A11" s="153" t="s">
        <v>549</v>
      </c>
      <c r="B11" s="158"/>
      <c r="C11" s="159"/>
      <c r="D11" s="160">
        <v>290553</v>
      </c>
      <c r="E11" s="161"/>
      <c r="F11" s="162">
        <v>121449</v>
      </c>
      <c r="G11" s="163"/>
      <c r="H11" s="164"/>
    </row>
    <row r="12" spans="1:8" x14ac:dyDescent="0.15">
      <c r="A12" s="165"/>
      <c r="B12" s="166"/>
      <c r="C12" s="173"/>
      <c r="D12" s="168">
        <v>61179</v>
      </c>
      <c r="E12" s="169"/>
      <c r="F12" s="170">
        <v>62922</v>
      </c>
      <c r="G12" s="171"/>
      <c r="H12" s="172"/>
    </row>
    <row r="13" spans="1:8" x14ac:dyDescent="0.15">
      <c r="A13" s="153"/>
      <c r="B13" s="158"/>
      <c r="C13" s="174"/>
      <c r="D13" s="175">
        <v>211428</v>
      </c>
      <c r="E13" s="176"/>
      <c r="F13" s="177">
        <v>117420</v>
      </c>
      <c r="G13" s="178"/>
      <c r="H13" s="164"/>
    </row>
    <row r="14" spans="1:8" x14ac:dyDescent="0.15">
      <c r="A14" s="165"/>
      <c r="B14" s="166"/>
      <c r="C14" s="167"/>
      <c r="D14" s="168">
        <v>84335</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11.07</v>
      </c>
      <c r="C19" s="179">
        <f>ROUND(VALUE(SUBSTITUTE(実質収支比率等に係る経年分析!G$48,"▲","-")),2)</f>
        <v>9.7200000000000006</v>
      </c>
      <c r="D19" s="179">
        <f>ROUND(VALUE(SUBSTITUTE(実質収支比率等に係る経年分析!H$48,"▲","-")),2)</f>
        <v>9.07</v>
      </c>
      <c r="E19" s="179">
        <f>ROUND(VALUE(SUBSTITUTE(実質収支比率等に係る経年分析!I$48,"▲","-")),2)</f>
        <v>8.9600000000000009</v>
      </c>
      <c r="F19" s="179">
        <f>ROUND(VALUE(SUBSTITUTE(実質収支比率等に係る経年分析!J$48,"▲","-")),2)</f>
        <v>8.59</v>
      </c>
    </row>
    <row r="20" spans="1:11" x14ac:dyDescent="0.15">
      <c r="A20" s="179" t="s">
        <v>55</v>
      </c>
      <c r="B20" s="179">
        <f>ROUND(VALUE(SUBSTITUTE(実質収支比率等に係る経年分析!F$47,"▲","-")),2)</f>
        <v>16.91</v>
      </c>
      <c r="C20" s="179">
        <f>ROUND(VALUE(SUBSTITUTE(実質収支比率等に係る経年分析!G$47,"▲","-")),2)</f>
        <v>21.45</v>
      </c>
      <c r="D20" s="179">
        <f>ROUND(VALUE(SUBSTITUTE(実質収支比率等に係る経年分析!H$47,"▲","-")),2)</f>
        <v>26.98</v>
      </c>
      <c r="E20" s="179">
        <f>ROUND(VALUE(SUBSTITUTE(実質収支比率等に係る経年分析!I$47,"▲","-")),2)</f>
        <v>26.44</v>
      </c>
      <c r="F20" s="179">
        <f>ROUND(VALUE(SUBSTITUTE(実質収支比率等に係る経年分析!J$47,"▲","-")),2)</f>
        <v>29.12</v>
      </c>
    </row>
    <row r="21" spans="1:11" x14ac:dyDescent="0.15">
      <c r="A21" s="179" t="s">
        <v>56</v>
      </c>
      <c r="B21" s="179">
        <f>IF(ISNUMBER(VALUE(SUBSTITUTE(実質収支比率等に係る経年分析!F$49,"▲","-"))),ROUND(VALUE(SUBSTITUTE(実質収支比率等に係る経年分析!F$49,"▲","-")),2),NA())</f>
        <v>0.81</v>
      </c>
      <c r="C21" s="179">
        <f>IF(ISNUMBER(VALUE(SUBSTITUTE(実質収支比率等に係る経年分析!G$49,"▲","-"))),ROUND(VALUE(SUBSTITUTE(実質収支比率等に係る経年分析!G$49,"▲","-")),2),NA())</f>
        <v>4.26</v>
      </c>
      <c r="D21" s="179">
        <f>IF(ISNUMBER(VALUE(SUBSTITUTE(実質収支比率等に係る経年分析!H$49,"▲","-"))),ROUND(VALUE(SUBSTITUTE(実質収支比率等に係る経年分析!H$49,"▲","-")),2),NA())</f>
        <v>8.07</v>
      </c>
      <c r="E21" s="179">
        <f>IF(ISNUMBER(VALUE(SUBSTITUTE(実質収支比率等に係る経年分析!I$49,"▲","-"))),ROUND(VALUE(SUBSTITUTE(実質収支比率等に係る経年分析!I$49,"▲","-")),2),NA())</f>
        <v>-0.9</v>
      </c>
      <c r="F21" s="179">
        <f>IF(ISNUMBER(VALUE(SUBSTITUTE(実質収支比率等に係る経年分析!J$49,"▲","-"))),ROUND(VALUE(SUBSTITUTE(実質収支比率等に係る経年分析!J$49,"▲","-")),2),NA())</f>
        <v>2.0099999999999998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瀬戸内町水道事業会計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3.63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4.2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5.49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瀬戸内町巡回診療施設特別会計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瀬戸内町国民健康保険（直営診療勘定）特別会計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瀬戸内町後期高齢者医療事業特別会計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瀬戸内町国民健康保険（事業勘定）特別会計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7.0000000000000007E-2</v>
      </c>
    </row>
    <row r="34" spans="1:16" x14ac:dyDescent="0.15">
      <c r="A34" s="180" t="str">
        <f>IF(連結実質赤字比率に係る赤字・黒字の構成分析!C$36="",NA(),連結実質赤字比率に係る赤字・黒字の構成分析!C$36)</f>
        <v>瀬戸内町船舶交通事業特別会計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0.39</v>
      </c>
    </row>
    <row r="35" spans="1:16" x14ac:dyDescent="0.15">
      <c r="A35" s="180" t="str">
        <f>IF(連結実質赤字比率に係る赤字・黒字の構成分析!C$35="",NA(),連結実質赤字比率に係る赤字・黒字の構成分析!C$35)</f>
        <v>瀬戸内町介護保険特別会計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10.79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9.68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8.9499999999999993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1007</v>
      </c>
      <c r="E42" s="181"/>
      <c r="F42" s="181"/>
      <c r="G42" s="181">
        <f>'実質公債費比率（分子）の構造'!L$52</f>
        <v>987</v>
      </c>
      <c r="H42" s="181"/>
      <c r="I42" s="181"/>
      <c r="J42" s="181">
        <f>'実質公債費比率（分子）の構造'!M$52</f>
        <v>1113</v>
      </c>
      <c r="K42" s="181"/>
      <c r="L42" s="181"/>
      <c r="M42" s="181">
        <f>'実質公債費比率（分子）の構造'!N$52</f>
        <v>1130</v>
      </c>
      <c r="N42" s="181"/>
      <c r="O42" s="181"/>
      <c r="P42" s="181">
        <f>'実質公債費比率（分子）の構造'!O$52</f>
        <v>1125</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45</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7</v>
      </c>
      <c r="C45" s="181"/>
      <c r="D45" s="181"/>
      <c r="E45" s="181">
        <f>'実質公債費比率（分子）の構造'!L$49</f>
        <v>1</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53</v>
      </c>
      <c r="C46" s="181"/>
      <c r="D46" s="181"/>
      <c r="E46" s="181">
        <f>'実質公債費比率（分子）の構造'!L$48</f>
        <v>53</v>
      </c>
      <c r="F46" s="181"/>
      <c r="G46" s="181"/>
      <c r="H46" s="181">
        <f>'実質公債費比率（分子）の構造'!M$48</f>
        <v>48</v>
      </c>
      <c r="I46" s="181"/>
      <c r="J46" s="181"/>
      <c r="K46" s="181">
        <f>'実質公債費比率（分子）の構造'!N$48</f>
        <v>70</v>
      </c>
      <c r="L46" s="181"/>
      <c r="M46" s="181"/>
      <c r="N46" s="181">
        <f>'実質公債費比率（分子）の構造'!O$48</f>
        <v>50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1348</v>
      </c>
      <c r="C49" s="181"/>
      <c r="D49" s="181"/>
      <c r="E49" s="181">
        <f>'実質公債費比率（分子）の構造'!L$45</f>
        <v>1348</v>
      </c>
      <c r="F49" s="181"/>
      <c r="G49" s="181"/>
      <c r="H49" s="181">
        <f>'実質公債費比率（分子）の構造'!M$45</f>
        <v>1483</v>
      </c>
      <c r="I49" s="181"/>
      <c r="J49" s="181"/>
      <c r="K49" s="181">
        <f>'実質公債費比率（分子）の構造'!N$45</f>
        <v>1477</v>
      </c>
      <c r="L49" s="181"/>
      <c r="M49" s="181"/>
      <c r="N49" s="181">
        <f>'実質公債費比率（分子）の構造'!O$45</f>
        <v>1467</v>
      </c>
      <c r="O49" s="181"/>
      <c r="P49" s="181"/>
    </row>
    <row r="50" spans="1:16" x14ac:dyDescent="0.15">
      <c r="A50" s="181" t="s">
        <v>71</v>
      </c>
      <c r="B50" s="181" t="e">
        <f>NA()</f>
        <v>#N/A</v>
      </c>
      <c r="C50" s="181">
        <f>IF(ISNUMBER('実質公債費比率（分子）の構造'!K$53),'実質公債費比率（分子）の構造'!K$53,NA())</f>
        <v>446</v>
      </c>
      <c r="D50" s="181" t="e">
        <f>NA()</f>
        <v>#N/A</v>
      </c>
      <c r="E50" s="181" t="e">
        <f>NA()</f>
        <v>#N/A</v>
      </c>
      <c r="F50" s="181">
        <f>IF(ISNUMBER('実質公債費比率（分子）の構造'!L$53),'実質公債費比率（分子）の構造'!L$53,NA())</f>
        <v>415</v>
      </c>
      <c r="G50" s="181" t="e">
        <f>NA()</f>
        <v>#N/A</v>
      </c>
      <c r="H50" s="181" t="e">
        <f>NA()</f>
        <v>#N/A</v>
      </c>
      <c r="I50" s="181">
        <f>IF(ISNUMBER('実質公債費比率（分子）の構造'!M$53),'実質公債費比率（分子）の構造'!M$53,NA())</f>
        <v>418</v>
      </c>
      <c r="J50" s="181" t="e">
        <f>NA()</f>
        <v>#N/A</v>
      </c>
      <c r="K50" s="181" t="e">
        <f>NA()</f>
        <v>#N/A</v>
      </c>
      <c r="L50" s="181">
        <f>IF(ISNUMBER('実質公債費比率（分子）の構造'!N$53),'実質公債費比率（分子）の構造'!N$53,NA())</f>
        <v>417</v>
      </c>
      <c r="M50" s="181" t="e">
        <f>NA()</f>
        <v>#N/A</v>
      </c>
      <c r="N50" s="181" t="e">
        <f>NA()</f>
        <v>#N/A</v>
      </c>
      <c r="O50" s="181">
        <f>IF(ISNUMBER('実質公債費比率（分子）の構造'!O$53),'実質公債費比率（分子）の構造'!O$53,NA())</f>
        <v>392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8316</v>
      </c>
      <c r="E56" s="180"/>
      <c r="F56" s="180"/>
      <c r="G56" s="180">
        <f>'将来負担比率（分子）の構造'!J$52</f>
        <v>8399</v>
      </c>
      <c r="H56" s="180"/>
      <c r="I56" s="180"/>
      <c r="J56" s="180">
        <f>'将来負担比率（分子）の構造'!K$52</f>
        <v>8103</v>
      </c>
      <c r="K56" s="180"/>
      <c r="L56" s="180"/>
      <c r="M56" s="180">
        <f>'将来負担比率（分子）の構造'!L$52</f>
        <v>8045</v>
      </c>
      <c r="N56" s="180"/>
      <c r="O56" s="180"/>
      <c r="P56" s="180">
        <f>'将来負担比率（分子）の構造'!M$52</f>
        <v>7923</v>
      </c>
    </row>
    <row r="57" spans="1:16" x14ac:dyDescent="0.15">
      <c r="A57" s="180" t="s">
        <v>42</v>
      </c>
      <c r="B57" s="180"/>
      <c r="C57" s="180"/>
      <c r="D57" s="180">
        <f>'将来負担比率（分子）の構造'!I$51</f>
        <v>519</v>
      </c>
      <c r="E57" s="180"/>
      <c r="F57" s="180"/>
      <c r="G57" s="180">
        <f>'将来負担比率（分子）の構造'!J$51</f>
        <v>533</v>
      </c>
      <c r="H57" s="180"/>
      <c r="I57" s="180"/>
      <c r="J57" s="180">
        <f>'将来負担比率（分子）の構造'!K$51</f>
        <v>487</v>
      </c>
      <c r="K57" s="180"/>
      <c r="L57" s="180"/>
      <c r="M57" s="180">
        <f>'将来負担比率（分子）の構造'!L$51</f>
        <v>439</v>
      </c>
      <c r="N57" s="180"/>
      <c r="O57" s="180"/>
      <c r="P57" s="180">
        <f>'将来負担比率（分子）の構造'!M$51</f>
        <v>390</v>
      </c>
    </row>
    <row r="58" spans="1:16" x14ac:dyDescent="0.15">
      <c r="A58" s="180" t="s">
        <v>41</v>
      </c>
      <c r="B58" s="180"/>
      <c r="C58" s="180"/>
      <c r="D58" s="180">
        <f>'将来負担比率（分子）の構造'!I$50</f>
        <v>1503</v>
      </c>
      <c r="E58" s="180"/>
      <c r="F58" s="180"/>
      <c r="G58" s="180">
        <f>'将来負担比率（分子）の構造'!J$50</f>
        <v>1751</v>
      </c>
      <c r="H58" s="180"/>
      <c r="I58" s="180"/>
      <c r="J58" s="180">
        <f>'将来負担比率（分子）の構造'!K$50</f>
        <v>2020</v>
      </c>
      <c r="K58" s="180"/>
      <c r="L58" s="180"/>
      <c r="M58" s="180">
        <f>'将来負担比率（分子）の構造'!L$50</f>
        <v>2041</v>
      </c>
      <c r="N58" s="180"/>
      <c r="O58" s="180"/>
      <c r="P58" s="180">
        <f>'将来負担比率（分子）の構造'!M$50</f>
        <v>2212</v>
      </c>
    </row>
    <row r="59" spans="1:16" x14ac:dyDescent="0.15">
      <c r="A59" s="180" t="s">
        <v>39</v>
      </c>
      <c r="B59" s="180">
        <f>'将来負担比率（分子）の構造'!I$49</f>
        <v>0</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222</v>
      </c>
      <c r="C61" s="180"/>
      <c r="D61" s="180"/>
      <c r="E61" s="180">
        <f>'将来負担比率（分子）の構造'!J$46</f>
        <v>165</v>
      </c>
      <c r="F61" s="180"/>
      <c r="G61" s="180"/>
      <c r="H61" s="180">
        <f>'将来負担比率（分子）の構造'!K$46</f>
        <v>157</v>
      </c>
      <c r="I61" s="180"/>
      <c r="J61" s="180"/>
      <c r="K61" s="180">
        <f>'将来負担比率（分子）の構造'!L$46</f>
        <v>161</v>
      </c>
      <c r="L61" s="180"/>
      <c r="M61" s="180"/>
      <c r="N61" s="180">
        <f>'将来負担比率（分子）の構造'!M$46</f>
        <v>156</v>
      </c>
      <c r="O61" s="180"/>
      <c r="P61" s="180"/>
    </row>
    <row r="62" spans="1:16" x14ac:dyDescent="0.15">
      <c r="A62" s="180" t="s">
        <v>35</v>
      </c>
      <c r="B62" s="180">
        <f>'将来負担比率（分子）の構造'!I$45</f>
        <v>1328</v>
      </c>
      <c r="C62" s="180"/>
      <c r="D62" s="180"/>
      <c r="E62" s="180">
        <f>'将来負担比率（分子）の構造'!J$45</f>
        <v>1319</v>
      </c>
      <c r="F62" s="180"/>
      <c r="G62" s="180"/>
      <c r="H62" s="180">
        <f>'将来負担比率（分子）の構造'!K$45</f>
        <v>1207</v>
      </c>
      <c r="I62" s="180"/>
      <c r="J62" s="180"/>
      <c r="K62" s="180">
        <f>'将来負担比率（分子）の構造'!L$45</f>
        <v>950</v>
      </c>
      <c r="L62" s="180"/>
      <c r="M62" s="180"/>
      <c r="N62" s="180">
        <f>'将来負担比率（分子）の構造'!M$45</f>
        <v>962</v>
      </c>
      <c r="O62" s="180"/>
      <c r="P62" s="180"/>
    </row>
    <row r="63" spans="1:16" x14ac:dyDescent="0.15">
      <c r="A63" s="180" t="s">
        <v>34</v>
      </c>
      <c r="B63" s="180">
        <f>'将来負担比率（分子）の構造'!I$44</f>
        <v>1</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829</v>
      </c>
      <c r="C64" s="180"/>
      <c r="D64" s="180"/>
      <c r="E64" s="180">
        <f>'将来負担比率（分子）の構造'!J$43</f>
        <v>844</v>
      </c>
      <c r="F64" s="180"/>
      <c r="G64" s="180"/>
      <c r="H64" s="180">
        <f>'将来負担比率（分子）の構造'!K$43</f>
        <v>855</v>
      </c>
      <c r="I64" s="180"/>
      <c r="J64" s="180"/>
      <c r="K64" s="180">
        <f>'将来負担比率（分子）の構造'!L$43</f>
        <v>968</v>
      </c>
      <c r="L64" s="180"/>
      <c r="M64" s="180"/>
      <c r="N64" s="180">
        <f>'将来負担比率（分子）の構造'!M$43</f>
        <v>931</v>
      </c>
      <c r="O64" s="180"/>
      <c r="P64" s="180"/>
    </row>
    <row r="65" spans="1:16" x14ac:dyDescent="0.15">
      <c r="A65" s="180" t="s">
        <v>32</v>
      </c>
      <c r="B65" s="180" t="str">
        <f>'将来負担比率（分子）の構造'!I$42</f>
        <v>-</v>
      </c>
      <c r="C65" s="180"/>
      <c r="D65" s="180"/>
      <c r="E65" s="180">
        <f>'将来負担比率（分子）の構造'!J$42</f>
        <v>0</v>
      </c>
      <c r="F65" s="180"/>
      <c r="G65" s="180"/>
      <c r="H65" s="180">
        <f>'将来負担比率（分子）の構造'!K$42</f>
        <v>1</v>
      </c>
      <c r="I65" s="180"/>
      <c r="J65" s="180"/>
      <c r="K65" s="180">
        <f>'将来負担比率（分子）の構造'!L$42</f>
        <v>1</v>
      </c>
      <c r="L65" s="180"/>
      <c r="M65" s="180"/>
      <c r="N65" s="180">
        <f>'将来負担比率（分子）の構造'!M$42</f>
        <v>1</v>
      </c>
      <c r="O65" s="180"/>
      <c r="P65" s="180"/>
    </row>
    <row r="66" spans="1:16" x14ac:dyDescent="0.15">
      <c r="A66" s="180" t="s">
        <v>31</v>
      </c>
      <c r="B66" s="180">
        <f>'将来負担比率（分子）の構造'!I$41</f>
        <v>11193</v>
      </c>
      <c r="C66" s="180"/>
      <c r="D66" s="180"/>
      <c r="E66" s="180">
        <f>'将来負担比率（分子）の構造'!J$41</f>
        <v>10864</v>
      </c>
      <c r="F66" s="180"/>
      <c r="G66" s="180"/>
      <c r="H66" s="180">
        <f>'将来負担比率（分子）の構造'!K$41</f>
        <v>9872</v>
      </c>
      <c r="I66" s="180"/>
      <c r="J66" s="180"/>
      <c r="K66" s="180">
        <f>'将来負担比率（分子）の構造'!L$41</f>
        <v>9438</v>
      </c>
      <c r="L66" s="180"/>
      <c r="M66" s="180"/>
      <c r="N66" s="180">
        <f>'将来負担比率（分子）の構造'!M$41</f>
        <v>9213</v>
      </c>
      <c r="O66" s="180"/>
      <c r="P66" s="180"/>
    </row>
    <row r="67" spans="1:16" x14ac:dyDescent="0.15">
      <c r="A67" s="180" t="s">
        <v>75</v>
      </c>
      <c r="B67" s="180" t="e">
        <f>NA()</f>
        <v>#N/A</v>
      </c>
      <c r="C67" s="180">
        <f>IF(ISNUMBER('将来負担比率（分子）の構造'!I$53), IF('将来負担比率（分子）の構造'!I$53 &lt; 0, 0, '将来負担比率（分子）の構造'!I$53), NA())</f>
        <v>3237</v>
      </c>
      <c r="D67" s="180" t="e">
        <f>NA()</f>
        <v>#N/A</v>
      </c>
      <c r="E67" s="180" t="e">
        <f>NA()</f>
        <v>#N/A</v>
      </c>
      <c r="F67" s="180">
        <f>IF(ISNUMBER('将来負担比率（分子）の構造'!J$53), IF('将来負担比率（分子）の構造'!J$53 &lt; 0, 0, '将来負担比率（分子）の構造'!J$53), NA())</f>
        <v>2509</v>
      </c>
      <c r="G67" s="180" t="e">
        <f>NA()</f>
        <v>#N/A</v>
      </c>
      <c r="H67" s="180" t="e">
        <f>NA()</f>
        <v>#N/A</v>
      </c>
      <c r="I67" s="180">
        <f>IF(ISNUMBER('将来負担比率（分子）の構造'!K$53), IF('将来負担比率（分子）の構造'!K$53 &lt; 0, 0, '将来負担比率（分子）の構造'!K$53), NA())</f>
        <v>1482</v>
      </c>
      <c r="J67" s="180" t="e">
        <f>NA()</f>
        <v>#N/A</v>
      </c>
      <c r="K67" s="180" t="e">
        <f>NA()</f>
        <v>#N/A</v>
      </c>
      <c r="L67" s="180">
        <f>IF(ISNUMBER('将来負担比率（分子）の構造'!L$53), IF('将来負担比率（分子）の構造'!L$53 &lt; 0, 0, '将来負担比率（分子）の構造'!L$53), NA())</f>
        <v>993</v>
      </c>
      <c r="M67" s="180" t="e">
        <f>NA()</f>
        <v>#N/A</v>
      </c>
      <c r="N67" s="180" t="e">
        <f>NA()</f>
        <v>#N/A</v>
      </c>
      <c r="O67" s="180">
        <f>IF(ISNUMBER('将来負担比率（分子）の構造'!M$53), IF('将来負担比率（分子）の構造'!M$53 &lt; 0, 0, '将来負担比率（分子）の構造'!M$53), NA())</f>
        <v>738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1409</v>
      </c>
      <c r="C72" s="184">
        <f>基金残高に係る経年分析!G55</f>
        <v>1371</v>
      </c>
      <c r="D72" s="184">
        <f>基金残高に係る経年分析!H55</f>
        <v>1497</v>
      </c>
    </row>
    <row r="73" spans="1:16" x14ac:dyDescent="0.15">
      <c r="A73" s="183" t="s">
        <v>78</v>
      </c>
      <c r="B73" s="184">
        <f>基金残高に係る経年分析!F56</f>
        <v>169</v>
      </c>
      <c r="C73" s="184">
        <f>基金残高に係る経年分析!G56</f>
        <v>169</v>
      </c>
      <c r="D73" s="184">
        <f>基金残高に係る経年分析!H56</f>
        <v>169</v>
      </c>
    </row>
    <row r="74" spans="1:16" x14ac:dyDescent="0.15">
      <c r="A74" s="183" t="s">
        <v>79</v>
      </c>
      <c r="B74" s="184">
        <f>基金残高に係る経年分析!F57</f>
        <v>326</v>
      </c>
      <c r="C74" s="184">
        <f>基金残高に係る経年分析!G57</f>
        <v>364</v>
      </c>
      <c r="D74" s="184">
        <f>基金残高に係る経年分析!H57</f>
        <v>391</v>
      </c>
    </row>
  </sheetData>
  <sheetProtection algorithmName="SHA-512" hashValue="8YZ7OJl7+XxeKA6I9MBGJOPA4M8U3jA/CsWUzCSsqKRkcCjad0VLWT5Qpe8zgNWFQO9ATtOKxCivhU/va4NLaA==" saltValue="RC4M6U6EO0ZQS9wKQOmH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cp:lastPrinted>2020-03-05T00:34:07Z</cp:lastPrinted>
  <dcterms:created xsi:type="dcterms:W3CDTF">2020-02-10T06:34:18Z</dcterms:created>
  <dcterms:modified xsi:type="dcterms:W3CDTF">2020-03-05T00:34:17Z</dcterms:modified>
  <cp:category/>
</cp:coreProperties>
</file>